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mpo\OneDrive\Bureaublad\Achilles\"/>
    </mc:Choice>
  </mc:AlternateContent>
  <xr:revisionPtr revIDLastSave="0" documentId="13_ncr:1_{E5F6EDDC-31D5-4235-8E18-99932C4DA009}" xr6:coauthVersionLast="47" xr6:coauthVersionMax="47" xr10:uidLastSave="{00000000-0000-0000-0000-000000000000}"/>
  <bookViews>
    <workbookView xWindow="-108" yWindow="-108" windowWidth="23256" windowHeight="12576" activeTab="1" xr2:uid="{195A5918-F09C-4CEA-8717-7C53B2CE6706}"/>
  </bookViews>
  <sheets>
    <sheet name="Officieel" sheetId="1" r:id="rId1"/>
    <sheet name="Officieus" sheetId="2" r:id="rId2"/>
    <sheet name="Uurloop LIesbos" sheetId="8" r:id="rId3"/>
    <sheet name="Bonusregeling" sheetId="7" r:id="rId4"/>
  </sheets>
  <definedNames>
    <definedName name="_xlnm.Print_Area" localSheetId="0">Officieel!$A$1:$AE$61</definedName>
    <definedName name="_xlnm.Print_Area" localSheetId="1">Officieus!$A$1:$AF$51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2" l="1"/>
  <c r="AC54" i="1"/>
  <c r="AC53" i="1"/>
  <c r="AC41" i="1"/>
  <c r="AC40" i="1"/>
  <c r="AC42" i="1"/>
  <c r="AC31" i="1"/>
  <c r="AC26" i="1"/>
  <c r="AC25" i="1"/>
  <c r="AC20" i="1"/>
  <c r="AC15" i="1"/>
  <c r="AC8" i="1"/>
  <c r="AC7" i="1"/>
  <c r="AC6" i="1"/>
  <c r="AA25" i="1"/>
  <c r="AA37" i="1" l="1"/>
  <c r="AB29" i="2"/>
  <c r="AB34" i="2"/>
  <c r="AA46" i="1"/>
  <c r="AB15" i="2"/>
  <c r="AB49" i="2"/>
  <c r="AB48" i="2"/>
  <c r="AB32" i="2"/>
  <c r="AB18" i="2"/>
  <c r="AB47" i="2"/>
  <c r="AB43" i="2"/>
  <c r="AB44" i="2"/>
  <c r="AB16" i="2"/>
  <c r="AB14" i="2"/>
  <c r="AB46" i="2"/>
  <c r="AB41" i="2"/>
  <c r="AB50" i="2"/>
  <c r="AB22" i="2"/>
  <c r="AB42" i="2"/>
  <c r="AB7" i="2"/>
  <c r="AB12" i="2"/>
  <c r="AB17" i="2"/>
  <c r="AB11" i="2"/>
  <c r="AB19" i="2"/>
  <c r="AB13" i="2"/>
  <c r="AB30" i="2"/>
  <c r="AB38" i="2"/>
  <c r="AB28" i="2"/>
  <c r="AB36" i="2"/>
  <c r="AB10" i="2"/>
  <c r="AB40" i="2"/>
  <c r="AB24" i="2"/>
  <c r="AB23" i="2"/>
  <c r="AB35" i="2"/>
  <c r="AB8" i="2"/>
  <c r="AB45" i="2"/>
  <c r="AB26" i="2"/>
  <c r="AB33" i="2"/>
  <c r="AB6" i="2"/>
  <c r="AB37" i="2"/>
  <c r="AB27" i="2"/>
  <c r="AB9" i="2"/>
  <c r="AB25" i="2"/>
  <c r="AB31" i="2"/>
  <c r="AB20" i="2"/>
  <c r="AB39" i="2"/>
  <c r="AA59" i="1"/>
  <c r="AA58" i="1"/>
  <c r="AA57" i="1"/>
  <c r="AA53" i="1"/>
  <c r="AA55" i="1"/>
  <c r="AA54" i="1"/>
  <c r="AA45" i="1"/>
  <c r="AA50" i="1"/>
  <c r="AA47" i="1"/>
  <c r="AA51" i="1"/>
  <c r="AA40" i="1"/>
  <c r="AA42" i="1"/>
  <c r="AA41" i="1"/>
  <c r="AA44" i="1"/>
  <c r="AA49" i="1"/>
  <c r="AA48" i="1"/>
  <c r="AA43" i="1"/>
  <c r="AA36" i="1"/>
  <c r="AA35" i="1"/>
  <c r="AA34" i="1"/>
  <c r="AA33" i="1"/>
  <c r="AA31" i="1"/>
  <c r="AA32" i="1"/>
  <c r="AA38" i="1"/>
  <c r="AA26" i="1"/>
  <c r="AA29" i="1"/>
  <c r="AA27" i="1"/>
  <c r="AA28" i="1"/>
  <c r="AA23" i="1"/>
  <c r="AA22" i="1"/>
  <c r="AA20" i="1"/>
  <c r="AA18" i="1"/>
  <c r="AA15" i="1"/>
  <c r="AA17" i="1"/>
  <c r="AA16" i="1"/>
  <c r="AA13" i="1"/>
  <c r="AA12" i="1"/>
  <c r="AA10" i="1"/>
  <c r="AA11" i="1"/>
  <c r="AA8" i="1"/>
  <c r="AA6" i="1"/>
  <c r="AA7" i="1"/>
  <c r="XFD36" i="1" l="1"/>
</calcChain>
</file>

<file path=xl/sharedStrings.xml><?xml version="1.0" encoding="utf-8"?>
<sst xmlns="http://schemas.openxmlformats.org/spreadsheetml/2006/main" count="399" uniqueCount="173">
  <si>
    <t>Datum wedstrijd</t>
  </si>
  <si>
    <t>Naam wedstrijd</t>
  </si>
  <si>
    <t>Totaal</t>
  </si>
  <si>
    <t>Afstand</t>
  </si>
  <si>
    <t>5,6 km</t>
  </si>
  <si>
    <t>Naam loper</t>
  </si>
  <si>
    <t>Categorie</t>
  </si>
  <si>
    <t>Plaats</t>
  </si>
  <si>
    <t>Tijd</t>
  </si>
  <si>
    <t>Normaal</t>
  </si>
  <si>
    <t>Ellen den Arend</t>
  </si>
  <si>
    <t>Karin de Wild</t>
  </si>
  <si>
    <t>Anita van Dorst</t>
  </si>
  <si>
    <t>Ancella Knoop</t>
  </si>
  <si>
    <t>Adriëtte van der Veeken</t>
  </si>
  <si>
    <t>Barbara Wierema</t>
  </si>
  <si>
    <t>Nicoline Franken</t>
  </si>
  <si>
    <t>José van der Linden</t>
  </si>
  <si>
    <t>Cia Smulders</t>
  </si>
  <si>
    <t>Julia Suijkerbuijk</t>
  </si>
  <si>
    <t>Linda van der Sanden</t>
  </si>
  <si>
    <t>Martijn van Well</t>
  </si>
  <si>
    <t>Bob Schalken</t>
  </si>
  <si>
    <t>Jos de Laat</t>
  </si>
  <si>
    <t>Willem Dekkers</t>
  </si>
  <si>
    <t>Rob Luykx</t>
  </si>
  <si>
    <t>Toon Heeren</t>
  </si>
  <si>
    <t>Gertwan Soethout</t>
  </si>
  <si>
    <t>Kees van de Riet</t>
  </si>
  <si>
    <t>Wilbert Touw</t>
  </si>
  <si>
    <t>Tonio de Jong</t>
  </si>
  <si>
    <t>Bertus van Eekelen</t>
  </si>
  <si>
    <t>Henk Buessink</t>
  </si>
  <si>
    <t>Jan Arnouts</t>
  </si>
  <si>
    <t>Jan van Praat</t>
  </si>
  <si>
    <t>Johan Vergauwen</t>
  </si>
  <si>
    <t>Peter Sanders</t>
  </si>
  <si>
    <t>Wil Goossens</t>
  </si>
  <si>
    <t>Jan Muller</t>
  </si>
  <si>
    <t>Peter Gulden</t>
  </si>
  <si>
    <t>Kees de Hoon</t>
  </si>
  <si>
    <t>Kees Lazeroms</t>
  </si>
  <si>
    <t>Rini Verhoeven</t>
  </si>
  <si>
    <t>Dick Ringelberg</t>
  </si>
  <si>
    <t>Arjen Buijze</t>
  </si>
  <si>
    <t>Jeffrey Faes</t>
  </si>
  <si>
    <t>Lennard van der Heiden</t>
  </si>
  <si>
    <t>Jürgen Koevoets</t>
  </si>
  <si>
    <t>V45</t>
  </si>
  <si>
    <t>V55</t>
  </si>
  <si>
    <t>M35</t>
  </si>
  <si>
    <t>M45</t>
  </si>
  <si>
    <t>M55</t>
  </si>
  <si>
    <t>M65</t>
  </si>
  <si>
    <t>Vsen</t>
  </si>
  <si>
    <t>Msen</t>
  </si>
  <si>
    <t>MSen</t>
  </si>
  <si>
    <t>VSen</t>
  </si>
  <si>
    <t>Melina Sumpena Adinata</t>
  </si>
  <si>
    <t>Melina S. Adinata</t>
  </si>
  <si>
    <t>V65</t>
  </si>
  <si>
    <t>V35</t>
  </si>
  <si>
    <t>Nicole Goossens</t>
  </si>
  <si>
    <t>Douwe Schouwenaars</t>
  </si>
  <si>
    <t>Ronald Voeten</t>
  </si>
  <si>
    <t>Mtrs</t>
  </si>
  <si>
    <t>Na afloop van het jaar hebben wij dan een gezellige uitreiking, met leuke prijsjes van Achilles voor de 3 winnaars van elke categorie.</t>
  </si>
  <si>
    <t>Plus de laatste jaren krijgen de lopers met minimaal 7 wedstrijden een leuke attentie door "Administraties en Belastingzaken " van Wil Goossens.</t>
  </si>
  <si>
    <t>En een loterij met als hoofdprijs een paar loopschoenen en andere loop accessoires geschonken door "Feet Analyses" van Tonio de Jong</t>
  </si>
  <si>
    <t>Sinds 2018 hebben wij een Bonus ingevoerd, wie meer dan 7 wedstrijden meedoet krijgt voor iedere wedstrijd,</t>
  </si>
  <si>
    <t>,</t>
  </si>
  <si>
    <r>
      <t xml:space="preserve">Wij hebben 2 categorieën, een </t>
    </r>
    <r>
      <rPr>
        <sz val="10"/>
        <color rgb="FFFF0000"/>
        <rFont val="Arial"/>
        <family val="2"/>
      </rPr>
      <t>Officiële</t>
    </r>
    <r>
      <rPr>
        <sz val="10"/>
        <color theme="1"/>
        <rFont val="Arial"/>
        <family val="2"/>
      </rPr>
      <t xml:space="preserve"> = per categorie (Dames en Heren) Sen - Masters 1 - 2 - 3 - 4) en</t>
    </r>
    <r>
      <rPr>
        <sz val="10"/>
        <color rgb="FFFF0000"/>
        <rFont val="Arial"/>
        <family val="2"/>
      </rPr>
      <t xml:space="preserve"> Officieuze</t>
    </r>
    <r>
      <rPr>
        <sz val="10"/>
        <color theme="1"/>
        <rFont val="Arial"/>
        <family val="2"/>
      </rPr>
      <t xml:space="preserve"> (alle categorieën samen)</t>
    </r>
  </si>
  <si>
    <r>
      <t xml:space="preserve">De </t>
    </r>
    <r>
      <rPr>
        <sz val="10"/>
        <color rgb="FFFF0000"/>
        <rFont val="Arial"/>
        <family val="2"/>
      </rPr>
      <t>leeftijd</t>
    </r>
    <r>
      <rPr>
        <sz val="10"/>
        <color theme="1"/>
        <rFont val="Arial"/>
        <family val="2"/>
      </rPr>
      <t xml:space="preserve"> categorie wordt bepaald op de </t>
    </r>
    <r>
      <rPr>
        <sz val="10"/>
        <color rgb="FFFF0000"/>
        <rFont val="Arial"/>
        <family val="2"/>
      </rPr>
      <t>eerste</t>
    </r>
    <r>
      <rPr>
        <sz val="10"/>
        <color theme="1"/>
        <rFont val="Arial"/>
        <family val="2"/>
      </rPr>
      <t xml:space="preserve"> wedstrijd datum.</t>
    </r>
  </si>
  <si>
    <r>
      <t xml:space="preserve">bij de </t>
    </r>
    <r>
      <rPr>
        <sz val="10"/>
        <color rgb="FFFF0000"/>
        <rFont val="Arial"/>
        <family val="2"/>
      </rPr>
      <t>Officiele</t>
    </r>
    <r>
      <rPr>
        <sz val="10"/>
        <color theme="1"/>
        <rFont val="Arial"/>
        <family val="2"/>
      </rPr>
      <t xml:space="preserve"> ranking 1 punt per wedstrijd in mindering.</t>
    </r>
  </si>
  <si>
    <r>
      <t xml:space="preserve">Bij de </t>
    </r>
    <r>
      <rPr>
        <sz val="10"/>
        <color rgb="FFFF0000"/>
        <rFont val="Arial"/>
        <family val="2"/>
      </rPr>
      <t>Officieuse</t>
    </r>
    <r>
      <rPr>
        <sz val="10"/>
        <color theme="1"/>
        <rFont val="Arial"/>
        <family val="2"/>
      </rPr>
      <t xml:space="preserve"> is het iets ingewikkelder </t>
    </r>
  </si>
  <si>
    <r>
      <t xml:space="preserve">Stel iemand wint 8 wedstrijden, Totaal = 7 (Max bij 7 gelopen wedstrijden), dan krijgt die </t>
    </r>
    <r>
      <rPr>
        <sz val="10"/>
        <color rgb="FFFF0000"/>
        <rFont val="Arial"/>
        <family val="2"/>
      </rPr>
      <t>-</t>
    </r>
    <r>
      <rPr>
        <sz val="10"/>
        <color theme="1"/>
        <rFont val="Arial"/>
        <family val="2"/>
      </rPr>
      <t>1 bonuspunt in mindering (1:8=0,125) dus 8x 0,125= 1 bonuspunt (</t>
    </r>
    <r>
      <rPr>
        <sz val="10"/>
        <color rgb="FFFF0000"/>
        <rFont val="Arial"/>
        <family val="2"/>
      </rPr>
      <t>7</t>
    </r>
    <r>
      <rPr>
        <sz val="10"/>
        <color theme="1"/>
        <rFont val="Arial"/>
        <family val="2"/>
      </rPr>
      <t>-1=</t>
    </r>
    <r>
      <rPr>
        <b/>
        <u/>
        <sz val="10"/>
        <color rgb="FF92D050"/>
        <rFont val="Arial"/>
        <family val="2"/>
      </rPr>
      <t>6</t>
    </r>
    <r>
      <rPr>
        <sz val="10"/>
        <color theme="1"/>
        <rFont val="Arial"/>
        <family val="2"/>
      </rPr>
      <t>)</t>
    </r>
  </si>
  <si>
    <r>
      <t>Meegedaan 8 wedstrijden is 1 : 8 = 0,125 Totaal (8 punten) is 8 x 0,125 =</t>
    </r>
    <r>
      <rPr>
        <sz val="10"/>
        <color rgb="FFFF0000"/>
        <rFont val="Arial"/>
        <family val="2"/>
      </rPr>
      <t xml:space="preserve"> -1</t>
    </r>
    <r>
      <rPr>
        <sz val="10"/>
        <color theme="1"/>
        <rFont val="Arial"/>
        <family val="2"/>
      </rPr>
      <t xml:space="preserve"> - Officieus (24 punten) en 8 wedstrijden meegedaan dan wordt het 24 x 0,125= </t>
    </r>
    <r>
      <rPr>
        <sz val="10"/>
        <color rgb="FFFF0000"/>
        <rFont val="Arial"/>
        <family val="2"/>
      </rPr>
      <t xml:space="preserve">-3 </t>
    </r>
  </si>
  <si>
    <r>
      <t xml:space="preserve">Meegedaan 9 wedstrijden is 2 : 9 = 0,0,222222 Totaal (9 punten) is 9 x 0,222222 = </t>
    </r>
    <r>
      <rPr>
        <sz val="10"/>
        <color rgb="FFFF0000"/>
        <rFont val="Arial"/>
        <family val="2"/>
      </rPr>
      <t xml:space="preserve">-2 </t>
    </r>
    <r>
      <rPr>
        <sz val="10"/>
        <color theme="1"/>
        <rFont val="Arial"/>
        <family val="2"/>
      </rPr>
      <t xml:space="preserve">- Officieus (24 punten) en 9 wedstrijden meegedaan dan wordt het 24 x 0,222222= (5,333333) afgerond </t>
    </r>
    <r>
      <rPr>
        <sz val="10"/>
        <color rgb="FFFF0000"/>
        <rFont val="Arial"/>
        <family val="2"/>
      </rPr>
      <t>-5</t>
    </r>
    <r>
      <rPr>
        <sz val="10"/>
        <color theme="1"/>
        <rFont val="Arial"/>
        <family val="2"/>
      </rPr>
      <t xml:space="preserve"> </t>
    </r>
  </si>
  <si>
    <r>
      <t xml:space="preserve">Meegedaan 10 wedstrijden is 3 : 10 =0,3 Totaal (10 punten) is 10 x 0,3 = </t>
    </r>
    <r>
      <rPr>
        <sz val="10"/>
        <color rgb="FFFF0000"/>
        <rFont val="Arial"/>
        <family val="2"/>
      </rPr>
      <t>-3</t>
    </r>
    <r>
      <rPr>
        <sz val="10"/>
        <color theme="1"/>
        <rFont val="Arial"/>
        <family val="2"/>
      </rPr>
      <t xml:space="preserve"> - Officieus (60 punten) en 10 wedstrijden meegedaan dan wordt het 60 x 0,3 = </t>
    </r>
    <r>
      <rPr>
        <sz val="10"/>
        <color rgb="FFFF0000"/>
        <rFont val="Arial"/>
        <family val="2"/>
      </rPr>
      <t>-18</t>
    </r>
  </si>
  <si>
    <r>
      <t xml:space="preserve">Meegedaan 11 wedstrijden is 4 : 11 = 0,363636 Totaal (11 punten) is 11 x 0,363636 = </t>
    </r>
    <r>
      <rPr>
        <sz val="10"/>
        <color rgb="FFFF0000"/>
        <rFont val="Arial"/>
        <family val="2"/>
      </rPr>
      <t xml:space="preserve">-4 </t>
    </r>
    <r>
      <rPr>
        <sz val="10"/>
        <color theme="1"/>
        <rFont val="Arial"/>
        <family val="2"/>
      </rPr>
      <t xml:space="preserve">- Officieus (115 punten) en 11 wedstrijden meegedaan dan wordt het 115 x 0,363636 = 41,81814 = afgerond </t>
    </r>
    <r>
      <rPr>
        <sz val="10"/>
        <color rgb="FFFF0000"/>
        <rFont val="Arial"/>
        <family val="2"/>
      </rPr>
      <t>-42</t>
    </r>
  </si>
  <si>
    <r>
      <t xml:space="preserve">Meegedaan 12 wedstrijden is 5 : 12 = 0,416667 Totaal (12 punten) is 12 x 0,416667 = </t>
    </r>
    <r>
      <rPr>
        <sz val="10"/>
        <color rgb="FFFF0000"/>
        <rFont val="Arial"/>
        <family val="2"/>
      </rPr>
      <t>-5</t>
    </r>
    <r>
      <rPr>
        <sz val="10"/>
        <color theme="1"/>
        <rFont val="Arial"/>
        <family val="2"/>
      </rPr>
      <t xml:space="preserve"> - Officieus (115 punten) en 12 wedstrijden meegedaan dan wordt het 115 x 0,416667 = 47,91671 = afgerond </t>
    </r>
    <r>
      <rPr>
        <sz val="10"/>
        <color rgb="FFFF0000"/>
        <rFont val="Arial"/>
        <family val="2"/>
      </rPr>
      <t>-48</t>
    </r>
  </si>
  <si>
    <t>Yvonne Boot</t>
  </si>
  <si>
    <t>1,05,36</t>
  </si>
  <si>
    <t>Kogelvanger</t>
  </si>
  <si>
    <t>Kievitloop</t>
  </si>
  <si>
    <t>15km</t>
  </si>
  <si>
    <t>1,20,48</t>
  </si>
  <si>
    <t>1,19,51</t>
  </si>
  <si>
    <t>1,19,53</t>
  </si>
  <si>
    <t>1,17,02</t>
  </si>
  <si>
    <t>1,11,55</t>
  </si>
  <si>
    <t>1,07,43</t>
  </si>
  <si>
    <t>1,07,01</t>
  </si>
  <si>
    <t>1,06,54</t>
  </si>
  <si>
    <t>1,03,59</t>
  </si>
  <si>
    <t>1,01,15</t>
  </si>
  <si>
    <t>1,20,03</t>
  </si>
  <si>
    <t>1,11,20</t>
  </si>
  <si>
    <t>1,07,42</t>
  </si>
  <si>
    <t>1,07,04</t>
  </si>
  <si>
    <t>Baan</t>
  </si>
  <si>
    <t>1500mtr</t>
  </si>
  <si>
    <t>W. Goossens</t>
  </si>
  <si>
    <t>J. Muller</t>
  </si>
  <si>
    <t>W. Dekkers</t>
  </si>
  <si>
    <t>K. de Hoon</t>
  </si>
  <si>
    <t>J. Arnouts</t>
  </si>
  <si>
    <t>L. Gelijns</t>
  </si>
  <si>
    <t>Y. Boot</t>
  </si>
  <si>
    <t>F. Chautet</t>
  </si>
  <si>
    <t>K. van Zomeren</t>
  </si>
  <si>
    <t>E, Schuurmans</t>
  </si>
  <si>
    <t>G. Vermeulen</t>
  </si>
  <si>
    <t>A. van Dorst</t>
  </si>
  <si>
    <t>Nijland</t>
  </si>
  <si>
    <t>Y. Lazeroms</t>
  </si>
  <si>
    <t>C. van Leest</t>
  </si>
  <si>
    <t>E. den Arend</t>
  </si>
  <si>
    <t>F. Dirks</t>
  </si>
  <si>
    <t>L. van der Heiden</t>
  </si>
  <si>
    <t>R. Frijters</t>
  </si>
  <si>
    <t>C. Smulders</t>
  </si>
  <si>
    <t>K. Lazeroms</t>
  </si>
  <si>
    <t>P. Gulden</t>
  </si>
  <si>
    <t>M. Sumpena</t>
  </si>
  <si>
    <t>L.van der Sande</t>
  </si>
  <si>
    <t>A. Buijze</t>
  </si>
  <si>
    <t>D. Schouwenaars</t>
  </si>
  <si>
    <t>J. van Rijsbergen</t>
  </si>
  <si>
    <t>T. de Jong</t>
  </si>
  <si>
    <t>A. van der Veeken</t>
  </si>
  <si>
    <t>B. van Eekelen</t>
  </si>
  <si>
    <t>D. Ringelberg</t>
  </si>
  <si>
    <t>Uurloop</t>
  </si>
  <si>
    <t>Liesbos</t>
  </si>
  <si>
    <t>3000mtr</t>
  </si>
  <si>
    <t>Weg</t>
  </si>
  <si>
    <t>10km</t>
  </si>
  <si>
    <t>Turfloop Schijf</t>
  </si>
  <si>
    <t>5km</t>
  </si>
  <si>
    <t>Polderloop</t>
  </si>
  <si>
    <t>6km</t>
  </si>
  <si>
    <t xml:space="preserve">5km </t>
  </si>
  <si>
    <t>Peter Lazeroms</t>
  </si>
  <si>
    <t>1/2 Marathon</t>
  </si>
  <si>
    <t>21,1km</t>
  </si>
  <si>
    <t>1,39,06</t>
  </si>
  <si>
    <t>1,41,26</t>
  </si>
  <si>
    <t>1,52,41</t>
  </si>
  <si>
    <t>2,13,08</t>
  </si>
  <si>
    <t>1,39,50</t>
  </si>
  <si>
    <t>1,23,19</t>
  </si>
  <si>
    <t>1,25,12</t>
  </si>
  <si>
    <t>1,20,17</t>
  </si>
  <si>
    <t>1,40,26</t>
  </si>
  <si>
    <t>1,22,39</t>
  </si>
  <si>
    <t>1,34,40</t>
  </si>
  <si>
    <t>1,34,46</t>
  </si>
  <si>
    <t>Jos van Rijswijk</t>
  </si>
  <si>
    <t>1,44,46</t>
  </si>
  <si>
    <t>1,34,39</t>
  </si>
  <si>
    <t>1,44,36</t>
  </si>
  <si>
    <t>2,00,36</t>
  </si>
  <si>
    <t>Coopertest</t>
  </si>
  <si>
    <t>12minuten</t>
  </si>
  <si>
    <t>Kerstcross</t>
  </si>
  <si>
    <t>4 ronden</t>
  </si>
  <si>
    <t>bonus</t>
  </si>
  <si>
    <t>7 beste</t>
  </si>
  <si>
    <t>incl. bonus</t>
  </si>
  <si>
    <t>Wedstrijden</t>
  </si>
  <si>
    <t>beste 7 - bonus</t>
  </si>
  <si>
    <t>beste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</si>
</sst>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rgb="FF92D05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3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1" fillId="0" borderId="1" xfId="0" applyNumberFormat="1" applyFont="1" applyBorder="1"/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14" fontId="2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14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/>
    <xf numFmtId="0" fontId="7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7" xfId="0" applyFont="1" applyBorder="1"/>
    <xf numFmtId="0" fontId="7" fillId="0" borderId="5" xfId="0" applyFont="1" applyBorder="1" applyAlignment="1">
      <alignment vertical="top" wrapText="1"/>
    </xf>
    <xf numFmtId="14" fontId="7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14" fontId="7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11" xfId="0" applyFont="1" applyBorder="1"/>
    <xf numFmtId="0" fontId="1" fillId="0" borderId="12" xfId="0" applyFont="1" applyBorder="1"/>
    <xf numFmtId="0" fontId="1" fillId="0" borderId="2" xfId="0" applyFont="1" applyBorder="1"/>
    <xf numFmtId="0" fontId="3" fillId="0" borderId="12" xfId="0" applyFont="1" applyBorder="1"/>
    <xf numFmtId="0" fontId="1" fillId="0" borderId="11" xfId="0" applyFont="1" applyBorder="1"/>
    <xf numFmtId="0" fontId="3" fillId="0" borderId="4" xfId="0" applyFont="1" applyBorder="1"/>
    <xf numFmtId="0" fontId="1" fillId="0" borderId="4" xfId="0" applyFont="1" applyBorder="1"/>
    <xf numFmtId="0" fontId="2" fillId="0" borderId="5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16934</xdr:colOff>
      <xdr:row>0</xdr:row>
      <xdr:rowOff>102446</xdr:rowOff>
    </xdr:from>
    <xdr:to>
      <xdr:col>27</xdr:col>
      <xdr:colOff>531284</xdr:colOff>
      <xdr:row>1</xdr:row>
      <xdr:rowOff>28731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83DB1D4-AB24-4676-9A5F-B7C4A11F7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4" y="102446"/>
          <a:ext cx="14077950" cy="1645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84667</xdr:colOff>
      <xdr:row>0</xdr:row>
      <xdr:rowOff>1645018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48DD9F2-6D10-4BC9-8ADD-2D9B5246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43314" cy="1645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7DB0-4F1A-44FE-9820-8368E47AD95C}">
  <sheetPr>
    <pageSetUpPr fitToPage="1"/>
  </sheetPr>
  <dimension ref="A1:XFD59"/>
  <sheetViews>
    <sheetView view="pageBreakPreview" topLeftCell="I1" zoomScale="60" zoomScaleNormal="70" workbookViewId="0">
      <selection activeCell="AD49" sqref="AD49"/>
    </sheetView>
  </sheetViews>
  <sheetFormatPr defaultColWidth="8.88671875" defaultRowHeight="13.2" x14ac:dyDescent="0.25"/>
  <cols>
    <col min="1" max="1" width="20.6640625" style="3" bestFit="1" customWidth="1"/>
    <col min="2" max="2" width="15.33203125" style="3" bestFit="1" customWidth="1"/>
    <col min="3" max="3" width="6.6640625" style="5" customWidth="1"/>
    <col min="4" max="4" width="6" style="5" customWidth="1"/>
    <col min="5" max="5" width="6.6640625" style="5" customWidth="1"/>
    <col min="6" max="6" width="7.6640625" style="5" customWidth="1"/>
    <col min="7" max="7" width="6.6640625" style="5" customWidth="1"/>
    <col min="8" max="8" width="6" style="5" customWidth="1"/>
    <col min="9" max="9" width="6.6640625" style="5" customWidth="1"/>
    <col min="10" max="10" width="6" style="5" customWidth="1"/>
    <col min="11" max="11" width="6.6640625" style="5" customWidth="1"/>
    <col min="12" max="12" width="6" style="5" customWidth="1"/>
    <col min="13" max="13" width="6.6640625" style="5" customWidth="1"/>
    <col min="14" max="14" width="6" style="5" customWidth="1"/>
    <col min="15" max="15" width="6.6640625" style="5" customWidth="1"/>
    <col min="16" max="16" width="6" style="5" customWidth="1"/>
    <col min="17" max="17" width="6.6640625" style="5" customWidth="1"/>
    <col min="18" max="18" width="6" style="5" customWidth="1"/>
    <col min="19" max="19" width="6.6640625" style="5" customWidth="1"/>
    <col min="20" max="20" width="6" style="5" customWidth="1"/>
    <col min="21" max="21" width="6.6640625" style="5" customWidth="1"/>
    <col min="22" max="22" width="6" style="5" customWidth="1"/>
    <col min="23" max="23" width="6.6640625" style="5" customWidth="1"/>
    <col min="24" max="24" width="6" style="5" customWidth="1"/>
    <col min="25" max="25" width="6.6640625" style="5" customWidth="1"/>
    <col min="26" max="26" width="6" style="5" customWidth="1"/>
    <col min="27" max="27" width="7.6640625" style="3" bestFit="1" customWidth="1"/>
    <col min="28" max="28" width="10.6640625" style="38" bestFit="1" customWidth="1"/>
    <col min="29" max="16384" width="8.88671875" style="3"/>
  </cols>
  <sheetData>
    <row r="1" spans="1:31" ht="135.6" customHeigh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1" s="4" customFormat="1" x14ac:dyDescent="0.25">
      <c r="B2" s="11" t="s">
        <v>0</v>
      </c>
      <c r="C2" s="70">
        <v>44584</v>
      </c>
      <c r="D2" s="70"/>
      <c r="E2" s="70">
        <v>44612</v>
      </c>
      <c r="F2" s="70"/>
      <c r="G2" s="70">
        <v>44646</v>
      </c>
      <c r="H2" s="70"/>
      <c r="I2" s="70">
        <v>44678</v>
      </c>
      <c r="J2" s="70"/>
      <c r="K2" s="70">
        <v>44694</v>
      </c>
      <c r="L2" s="70"/>
      <c r="M2" s="70">
        <v>44731</v>
      </c>
      <c r="N2" s="70"/>
      <c r="O2" s="70">
        <v>44751</v>
      </c>
      <c r="P2" s="70"/>
      <c r="Q2" s="70">
        <v>44789</v>
      </c>
      <c r="R2" s="70"/>
      <c r="S2" s="70">
        <v>44835</v>
      </c>
      <c r="T2" s="70"/>
      <c r="U2" s="70">
        <v>44925</v>
      </c>
      <c r="V2" s="70"/>
      <c r="W2" s="70">
        <v>44887</v>
      </c>
      <c r="X2" s="70"/>
      <c r="Y2" s="70">
        <v>44921</v>
      </c>
      <c r="Z2" s="70"/>
      <c r="AA2" s="11"/>
      <c r="AB2" s="59"/>
      <c r="AC2" s="11"/>
      <c r="AD2" s="11"/>
      <c r="AE2" s="11"/>
    </row>
    <row r="3" spans="1:31" s="4" customFormat="1" x14ac:dyDescent="0.25">
      <c r="B3" s="11" t="s">
        <v>1</v>
      </c>
      <c r="C3" s="69" t="s">
        <v>83</v>
      </c>
      <c r="D3" s="71"/>
      <c r="E3" s="68" t="s">
        <v>84</v>
      </c>
      <c r="F3" s="68"/>
      <c r="G3" s="68" t="s">
        <v>100</v>
      </c>
      <c r="H3" s="68"/>
      <c r="I3" s="68" t="s">
        <v>133</v>
      </c>
      <c r="J3" s="68"/>
      <c r="K3" s="68" t="s">
        <v>100</v>
      </c>
      <c r="L3" s="68"/>
      <c r="M3" s="68" t="s">
        <v>136</v>
      </c>
      <c r="N3" s="68"/>
      <c r="O3" s="68" t="s">
        <v>138</v>
      </c>
      <c r="P3" s="68"/>
      <c r="Q3" s="68" t="s">
        <v>140</v>
      </c>
      <c r="R3" s="68"/>
      <c r="S3" s="68" t="s">
        <v>100</v>
      </c>
      <c r="T3" s="68"/>
      <c r="U3" s="68" t="s">
        <v>144</v>
      </c>
      <c r="V3" s="68"/>
      <c r="W3" s="68" t="s">
        <v>163</v>
      </c>
      <c r="X3" s="68"/>
      <c r="Y3" s="68" t="s">
        <v>165</v>
      </c>
      <c r="Z3" s="68"/>
      <c r="AA3" s="68" t="s">
        <v>2</v>
      </c>
      <c r="AB3" s="69"/>
      <c r="AC3" s="11"/>
      <c r="AD3" s="11"/>
      <c r="AE3" s="11"/>
    </row>
    <row r="4" spans="1:31" s="4" customFormat="1" x14ac:dyDescent="0.25">
      <c r="B4" s="11" t="s">
        <v>3</v>
      </c>
      <c r="C4" s="69" t="s">
        <v>4</v>
      </c>
      <c r="D4" s="71"/>
      <c r="E4" s="69" t="s">
        <v>85</v>
      </c>
      <c r="F4" s="71"/>
      <c r="G4" s="69" t="s">
        <v>101</v>
      </c>
      <c r="H4" s="71"/>
      <c r="I4" s="69" t="s">
        <v>134</v>
      </c>
      <c r="J4" s="71"/>
      <c r="K4" s="69" t="s">
        <v>135</v>
      </c>
      <c r="L4" s="71"/>
      <c r="M4" s="69" t="s">
        <v>137</v>
      </c>
      <c r="N4" s="71"/>
      <c r="O4" s="69" t="s">
        <v>139</v>
      </c>
      <c r="P4" s="71"/>
      <c r="Q4" s="69" t="s">
        <v>141</v>
      </c>
      <c r="R4" s="71"/>
      <c r="S4" s="69" t="s">
        <v>142</v>
      </c>
      <c r="T4" s="71"/>
      <c r="U4" s="69" t="s">
        <v>145</v>
      </c>
      <c r="V4" s="71"/>
      <c r="W4" s="69" t="s">
        <v>164</v>
      </c>
      <c r="X4" s="71"/>
      <c r="Y4" s="69" t="s">
        <v>166</v>
      </c>
      <c r="Z4" s="71"/>
      <c r="AA4" s="12"/>
      <c r="AB4" s="44"/>
      <c r="AC4" s="11"/>
      <c r="AD4" s="11"/>
      <c r="AE4" s="11"/>
    </row>
    <row r="5" spans="1:31" s="4" customFormat="1" x14ac:dyDescent="0.25">
      <c r="A5" s="11" t="s">
        <v>5</v>
      </c>
      <c r="B5" s="11" t="s">
        <v>6</v>
      </c>
      <c r="C5" s="12" t="s">
        <v>7</v>
      </c>
      <c r="D5" s="12" t="s">
        <v>8</v>
      </c>
      <c r="E5" s="12" t="s">
        <v>7</v>
      </c>
      <c r="F5" s="12" t="s">
        <v>8</v>
      </c>
      <c r="G5" s="12" t="s">
        <v>7</v>
      </c>
      <c r="H5" s="12" t="s">
        <v>8</v>
      </c>
      <c r="I5" s="12" t="s">
        <v>7</v>
      </c>
      <c r="J5" s="12" t="s">
        <v>3</v>
      </c>
      <c r="K5" s="12" t="s">
        <v>7</v>
      </c>
      <c r="L5" s="12" t="s">
        <v>8</v>
      </c>
      <c r="M5" s="12" t="s">
        <v>7</v>
      </c>
      <c r="N5" s="12" t="s">
        <v>8</v>
      </c>
      <c r="O5" s="12" t="s">
        <v>7</v>
      </c>
      <c r="P5" s="12" t="s">
        <v>8</v>
      </c>
      <c r="Q5" s="12" t="s">
        <v>7</v>
      </c>
      <c r="R5" s="12" t="s">
        <v>8</v>
      </c>
      <c r="S5" s="12" t="s">
        <v>7</v>
      </c>
      <c r="T5" s="12" t="s">
        <v>8</v>
      </c>
      <c r="U5" s="12" t="s">
        <v>7</v>
      </c>
      <c r="V5" s="12" t="s">
        <v>8</v>
      </c>
      <c r="W5" s="12" t="s">
        <v>7</v>
      </c>
      <c r="X5" s="12" t="s">
        <v>65</v>
      </c>
      <c r="Y5" s="12" t="s">
        <v>7</v>
      </c>
      <c r="Z5" s="12" t="s">
        <v>8</v>
      </c>
      <c r="AA5" s="11" t="s">
        <v>9</v>
      </c>
      <c r="AB5" s="59" t="s">
        <v>170</v>
      </c>
      <c r="AC5" s="11" t="s">
        <v>167</v>
      </c>
      <c r="AD5" s="11" t="s">
        <v>168</v>
      </c>
      <c r="AE5" s="11" t="s">
        <v>169</v>
      </c>
    </row>
    <row r="6" spans="1:31" s="4" customFormat="1" x14ac:dyDescent="0.25">
      <c r="A6" s="11" t="s">
        <v>20</v>
      </c>
      <c r="B6" s="12" t="s">
        <v>61</v>
      </c>
      <c r="C6" s="12"/>
      <c r="D6" s="12"/>
      <c r="E6" s="12">
        <v>1</v>
      </c>
      <c r="F6" s="12" t="s">
        <v>97</v>
      </c>
      <c r="G6" s="12">
        <v>1</v>
      </c>
      <c r="H6" s="12">
        <v>5.28</v>
      </c>
      <c r="I6" s="12">
        <v>1</v>
      </c>
      <c r="J6" s="12">
        <v>12850</v>
      </c>
      <c r="K6" s="12">
        <v>1</v>
      </c>
      <c r="L6" s="12">
        <v>11.41</v>
      </c>
      <c r="M6" s="12">
        <v>1</v>
      </c>
      <c r="N6" s="12">
        <v>46.26</v>
      </c>
      <c r="O6" s="12"/>
      <c r="P6" s="12"/>
      <c r="Q6" s="12"/>
      <c r="R6" s="12"/>
      <c r="S6" s="12">
        <v>1</v>
      </c>
      <c r="T6" s="12">
        <v>21.08</v>
      </c>
      <c r="U6" s="12">
        <v>1</v>
      </c>
      <c r="V6" s="12" t="s">
        <v>146</v>
      </c>
      <c r="W6" s="12">
        <v>2</v>
      </c>
      <c r="X6" s="12">
        <v>2865</v>
      </c>
      <c r="Y6" s="12"/>
      <c r="Z6" s="12"/>
      <c r="AA6" s="47">
        <f>SUM(C6,E6,G6,I6,K6,M6,O6,Q6,S6,U6,W6,Y6)</f>
        <v>9</v>
      </c>
      <c r="AB6" s="59">
        <v>8</v>
      </c>
      <c r="AC6" s="11">
        <f>7-AB6</f>
        <v>-1</v>
      </c>
      <c r="AD6" s="11">
        <v>7</v>
      </c>
      <c r="AE6" s="11">
        <v>6</v>
      </c>
    </row>
    <row r="7" spans="1:31" s="4" customFormat="1" x14ac:dyDescent="0.25">
      <c r="A7" s="49" t="s">
        <v>59</v>
      </c>
      <c r="B7" s="50" t="s">
        <v>61</v>
      </c>
      <c r="C7" s="51">
        <v>1</v>
      </c>
      <c r="D7" s="51">
        <v>26.58</v>
      </c>
      <c r="E7" s="51">
        <v>2</v>
      </c>
      <c r="F7" s="51" t="s">
        <v>90</v>
      </c>
      <c r="G7" s="52"/>
      <c r="H7" s="53"/>
      <c r="I7" s="51">
        <v>2</v>
      </c>
      <c r="J7" s="51">
        <v>12815</v>
      </c>
      <c r="K7" s="51">
        <v>2</v>
      </c>
      <c r="L7" s="51">
        <v>12.22</v>
      </c>
      <c r="M7" s="51"/>
      <c r="N7" s="51"/>
      <c r="O7" s="51">
        <v>1</v>
      </c>
      <c r="P7" s="53">
        <v>21.4</v>
      </c>
      <c r="Q7" s="51">
        <v>2</v>
      </c>
      <c r="R7" s="51">
        <v>25.43</v>
      </c>
      <c r="S7" s="51">
        <v>2</v>
      </c>
      <c r="T7" s="51">
        <v>21.32</v>
      </c>
      <c r="U7" s="51">
        <v>2</v>
      </c>
      <c r="V7" s="51" t="s">
        <v>147</v>
      </c>
      <c r="W7" s="51">
        <v>1</v>
      </c>
      <c r="X7" s="51">
        <v>2880</v>
      </c>
      <c r="Y7" s="51">
        <v>1</v>
      </c>
      <c r="Z7" s="51"/>
      <c r="AA7" s="47">
        <f>SUM(C7,E7,G7,I7,K7,M7,O7,Q7,S7,U7,W7,Y7)</f>
        <v>16</v>
      </c>
      <c r="AB7" s="60">
        <v>10</v>
      </c>
      <c r="AC7" s="11">
        <f>7-AB7</f>
        <v>-3</v>
      </c>
      <c r="AD7" s="11">
        <v>10</v>
      </c>
      <c r="AE7" s="11">
        <v>7</v>
      </c>
    </row>
    <row r="8" spans="1:31" s="4" customFormat="1" x14ac:dyDescent="0.25">
      <c r="A8" s="11" t="s">
        <v>81</v>
      </c>
      <c r="B8" s="12" t="s">
        <v>61</v>
      </c>
      <c r="C8" s="12">
        <v>2</v>
      </c>
      <c r="D8" s="12">
        <v>29.07</v>
      </c>
      <c r="E8" s="12">
        <v>3</v>
      </c>
      <c r="F8" s="12" t="s">
        <v>87</v>
      </c>
      <c r="G8" s="12">
        <v>2</v>
      </c>
      <c r="H8" s="12">
        <v>6.16</v>
      </c>
      <c r="I8" s="12">
        <v>3</v>
      </c>
      <c r="J8" s="12">
        <v>12450</v>
      </c>
      <c r="K8" s="12">
        <v>3</v>
      </c>
      <c r="L8" s="12">
        <v>12.38</v>
      </c>
      <c r="M8" s="12"/>
      <c r="N8" s="12"/>
      <c r="O8" s="12">
        <v>2</v>
      </c>
      <c r="P8" s="12">
        <v>22.27</v>
      </c>
      <c r="Q8" s="12">
        <v>1</v>
      </c>
      <c r="R8" s="12">
        <v>25.11</v>
      </c>
      <c r="S8" s="12">
        <v>3</v>
      </c>
      <c r="T8" s="12">
        <v>21.58</v>
      </c>
      <c r="U8" s="12"/>
      <c r="V8" s="12"/>
      <c r="W8" s="12">
        <v>3</v>
      </c>
      <c r="X8" s="12">
        <v>2815</v>
      </c>
      <c r="Y8" s="12"/>
      <c r="Z8" s="12"/>
      <c r="AA8" s="47">
        <f>SUM(C8,E8,G8,I8,K8,M8,O8,Q8,S8,U8,W8,Y8)</f>
        <v>22</v>
      </c>
      <c r="AB8" s="34">
        <v>9</v>
      </c>
      <c r="AC8" s="11">
        <f>7-AB8</f>
        <v>-2</v>
      </c>
      <c r="AD8" s="11">
        <v>16</v>
      </c>
      <c r="AE8" s="11">
        <v>14</v>
      </c>
    </row>
    <row r="9" spans="1:31" s="34" customFormat="1" x14ac:dyDescent="0.25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C9" s="11"/>
      <c r="AD9" s="11"/>
      <c r="AE9" s="11"/>
    </row>
    <row r="10" spans="1:31" x14ac:dyDescent="0.25">
      <c r="A10" s="22" t="s">
        <v>13</v>
      </c>
      <c r="B10" s="23" t="s">
        <v>48</v>
      </c>
      <c r="C10" s="24"/>
      <c r="D10" s="24"/>
      <c r="E10" s="24"/>
      <c r="F10" s="24"/>
      <c r="G10" s="25"/>
      <c r="H10" s="2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16">
        <f>SUM(C10,E10,G10,I10,K10,M10,O10,Q10,S10,U10,W10,Y10)</f>
        <v>0</v>
      </c>
      <c r="AB10" s="61"/>
      <c r="AC10" s="6"/>
      <c r="AD10" s="6"/>
      <c r="AE10" s="6"/>
    </row>
    <row r="11" spans="1:31" x14ac:dyDescent="0.25">
      <c r="A11" s="1" t="s">
        <v>12</v>
      </c>
      <c r="B11" s="2" t="s">
        <v>48</v>
      </c>
      <c r="C11" s="8"/>
      <c r="D11" s="8"/>
      <c r="E11" s="8"/>
      <c r="F11" s="8"/>
      <c r="G11" s="14"/>
      <c r="H11" s="9"/>
      <c r="I11" s="8">
        <v>1</v>
      </c>
      <c r="J11" s="8">
        <v>11475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v>2</v>
      </c>
      <c r="X11" s="8">
        <v>2510</v>
      </c>
      <c r="Y11" s="8"/>
      <c r="Z11" s="8"/>
      <c r="AA11" s="16">
        <f>SUM(C11,E11,G11,I11,K11,M11,O11,Q11,S11,U11,W11,Y11)</f>
        <v>3</v>
      </c>
      <c r="AB11" s="62"/>
      <c r="AC11" s="6"/>
      <c r="AD11" s="6"/>
      <c r="AE11" s="6"/>
    </row>
    <row r="12" spans="1:31" x14ac:dyDescent="0.25">
      <c r="A12" s="1" t="s">
        <v>11</v>
      </c>
      <c r="B12" s="2" t="s">
        <v>48</v>
      </c>
      <c r="C12" s="8">
        <v>1</v>
      </c>
      <c r="D12" s="8">
        <v>30.56</v>
      </c>
      <c r="E12" s="8"/>
      <c r="F12" s="8"/>
      <c r="G12" s="14">
        <v>1</v>
      </c>
      <c r="H12" s="9">
        <v>6.14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>
        <v>1</v>
      </c>
      <c r="V12" s="8" t="s">
        <v>148</v>
      </c>
      <c r="W12" s="8">
        <v>1</v>
      </c>
      <c r="X12" s="8">
        <v>2595</v>
      </c>
      <c r="Y12" s="8"/>
      <c r="Z12" s="8"/>
      <c r="AA12" s="16">
        <f>SUM(C12,E12,G12,I12,K12,M12,O12,Q12,S12,U12,W12,Y12)</f>
        <v>4</v>
      </c>
      <c r="AB12" s="62"/>
      <c r="AC12" s="6"/>
      <c r="AD12" s="6"/>
      <c r="AE12" s="6"/>
    </row>
    <row r="13" spans="1:31" x14ac:dyDescent="0.25">
      <c r="A13" s="1" t="s">
        <v>10</v>
      </c>
      <c r="B13" s="2" t="s">
        <v>48</v>
      </c>
      <c r="C13" s="8"/>
      <c r="D13" s="8"/>
      <c r="E13" s="8"/>
      <c r="F13" s="8"/>
      <c r="G13" s="14">
        <v>2</v>
      </c>
      <c r="H13" s="9">
        <v>6.39</v>
      </c>
      <c r="I13" s="8">
        <v>2</v>
      </c>
      <c r="J13" s="8">
        <v>9680</v>
      </c>
      <c r="K13" s="8">
        <v>1</v>
      </c>
      <c r="L13" s="8">
        <v>14.39</v>
      </c>
      <c r="M13" s="8"/>
      <c r="N13" s="8"/>
      <c r="O13" s="8"/>
      <c r="P13" s="8"/>
      <c r="Q13" s="8"/>
      <c r="R13" s="8"/>
      <c r="S13" s="8">
        <v>1</v>
      </c>
      <c r="T13" s="8">
        <v>24.42</v>
      </c>
      <c r="U13" s="8"/>
      <c r="V13" s="8"/>
      <c r="W13" s="8">
        <v>3</v>
      </c>
      <c r="X13" s="8">
        <v>2420</v>
      </c>
      <c r="Y13" s="8"/>
      <c r="Z13" s="8"/>
      <c r="AA13" s="16">
        <f>SUM(C13,E13,G13,I13,K13,M13,O13,Q13,S13,U13,W13,Y13)</f>
        <v>9</v>
      </c>
      <c r="AB13" s="62"/>
      <c r="AC13" s="6"/>
      <c r="AD13" s="6"/>
      <c r="AE13" s="6"/>
    </row>
    <row r="14" spans="1:31" x14ac:dyDescent="0.25">
      <c r="AB14" s="3"/>
      <c r="AC14" s="6"/>
      <c r="AD14" s="6"/>
      <c r="AE14" s="6"/>
    </row>
    <row r="15" spans="1:31" x14ac:dyDescent="0.25">
      <c r="A15" s="42" t="s">
        <v>17</v>
      </c>
      <c r="B15" s="40" t="s">
        <v>49</v>
      </c>
      <c r="C15" s="12">
        <v>1</v>
      </c>
      <c r="D15" s="12">
        <v>26.56</v>
      </c>
      <c r="E15" s="12">
        <v>1</v>
      </c>
      <c r="F15" s="12" t="s">
        <v>91</v>
      </c>
      <c r="G15" s="46">
        <v>1</v>
      </c>
      <c r="H15" s="41">
        <v>6.1</v>
      </c>
      <c r="I15" s="12"/>
      <c r="J15" s="12"/>
      <c r="K15" s="12"/>
      <c r="L15" s="41"/>
      <c r="M15" s="12">
        <v>1</v>
      </c>
      <c r="N15" s="12">
        <v>46.29</v>
      </c>
      <c r="O15" s="12">
        <v>1</v>
      </c>
      <c r="P15" s="12">
        <v>21.59</v>
      </c>
      <c r="Q15" s="12">
        <v>1</v>
      </c>
      <c r="R15" s="12">
        <v>25.21</v>
      </c>
      <c r="S15" s="12"/>
      <c r="T15" s="12"/>
      <c r="U15" s="12">
        <v>1</v>
      </c>
      <c r="V15" s="12" t="s">
        <v>150</v>
      </c>
      <c r="W15" s="12">
        <v>1</v>
      </c>
      <c r="X15" s="12">
        <v>2835</v>
      </c>
      <c r="Y15" s="12">
        <v>1</v>
      </c>
      <c r="Z15" s="12"/>
      <c r="AA15" s="47">
        <f>SUM(C15,E15,G15,I15,K15,M15,O15,Q15,S15,U15,W15,Y15)</f>
        <v>9</v>
      </c>
      <c r="AB15" s="59">
        <v>9</v>
      </c>
      <c r="AC15" s="11">
        <f>7-AB15</f>
        <v>-2</v>
      </c>
      <c r="AD15" s="11">
        <v>8</v>
      </c>
      <c r="AE15" s="11">
        <v>6</v>
      </c>
    </row>
    <row r="16" spans="1:31" x14ac:dyDescent="0.25">
      <c r="A16" s="1" t="s">
        <v>16</v>
      </c>
      <c r="B16" s="2" t="s">
        <v>49</v>
      </c>
      <c r="C16" s="8"/>
      <c r="D16" s="8"/>
      <c r="E16" s="8"/>
      <c r="F16" s="8"/>
      <c r="G16" s="14"/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16">
        <f>SUM(C16,E16,G16,I16,K16,M16,O16,Q16,S16,U16,W16,Y16)</f>
        <v>0</v>
      </c>
      <c r="AB16" s="62"/>
      <c r="AC16" s="6"/>
      <c r="AD16" s="6"/>
      <c r="AE16" s="6"/>
    </row>
    <row r="17" spans="1:31" x14ac:dyDescent="0.25">
      <c r="A17" s="1" t="s">
        <v>15</v>
      </c>
      <c r="B17" s="2" t="s">
        <v>49</v>
      </c>
      <c r="C17" s="8"/>
      <c r="D17" s="8"/>
      <c r="E17" s="8"/>
      <c r="F17" s="8"/>
      <c r="G17" s="14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>
        <v>2</v>
      </c>
      <c r="X17" s="8">
        <v>2490</v>
      </c>
      <c r="Y17" s="8"/>
      <c r="Z17" s="8"/>
      <c r="AA17" s="16">
        <f>SUM(C17,E17,G17,I17,K17,M17,O17,Q17,S17,U17,W17,Y17)</f>
        <v>2</v>
      </c>
      <c r="AB17" s="62"/>
      <c r="AC17" s="6"/>
      <c r="AD17" s="6"/>
      <c r="AE17" s="6"/>
    </row>
    <row r="18" spans="1:31" s="4" customFormat="1" x14ac:dyDescent="0.25">
      <c r="A18" s="67" t="s">
        <v>14</v>
      </c>
      <c r="B18" s="18" t="s">
        <v>49</v>
      </c>
      <c r="C18" s="19"/>
      <c r="D18" s="19"/>
      <c r="E18" s="19"/>
      <c r="F18" s="19"/>
      <c r="G18" s="21"/>
      <c r="H18" s="20"/>
      <c r="I18" s="19">
        <v>1</v>
      </c>
      <c r="J18" s="19">
        <v>11380</v>
      </c>
      <c r="K18" s="19"/>
      <c r="L18" s="20"/>
      <c r="M18" s="19"/>
      <c r="N18" s="19"/>
      <c r="O18" s="19"/>
      <c r="P18" s="19"/>
      <c r="Q18" s="19">
        <v>2</v>
      </c>
      <c r="R18" s="20">
        <v>29.1</v>
      </c>
      <c r="S18" s="19"/>
      <c r="T18" s="19"/>
      <c r="U18" s="19">
        <v>2</v>
      </c>
      <c r="V18" s="19" t="s">
        <v>149</v>
      </c>
      <c r="W18" s="19">
        <v>3</v>
      </c>
      <c r="X18" s="19">
        <v>2400</v>
      </c>
      <c r="Y18" s="19"/>
      <c r="Z18" s="19"/>
      <c r="AA18" s="16">
        <f>SUM(C18,E18,G18,I18,K18,M18,O18,Q18,S18,U18,W18,Y18)</f>
        <v>8</v>
      </c>
      <c r="AB18" s="64"/>
      <c r="AC18" s="6"/>
      <c r="AD18" s="6"/>
      <c r="AE18" s="6"/>
    </row>
    <row r="19" spans="1:31" x14ac:dyDescent="0.25">
      <c r="A19" s="33"/>
      <c r="B19" s="28"/>
      <c r="C19" s="29"/>
      <c r="D19" s="29"/>
      <c r="E19" s="29"/>
      <c r="F19" s="29"/>
      <c r="G19" s="30"/>
      <c r="H19" s="31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10"/>
      <c r="AB19" s="10"/>
      <c r="AC19" s="6"/>
      <c r="AD19" s="6"/>
      <c r="AE19" s="6"/>
    </row>
    <row r="20" spans="1:31" s="4" customFormat="1" x14ac:dyDescent="0.25">
      <c r="A20" s="54" t="s">
        <v>18</v>
      </c>
      <c r="B20" s="55" t="s">
        <v>60</v>
      </c>
      <c r="C20" s="56"/>
      <c r="D20" s="57"/>
      <c r="E20" s="56">
        <v>1</v>
      </c>
      <c r="F20" s="56" t="s">
        <v>96</v>
      </c>
      <c r="G20" s="58">
        <v>1</v>
      </c>
      <c r="H20" s="57">
        <v>6.33</v>
      </c>
      <c r="I20" s="56">
        <v>1</v>
      </c>
      <c r="J20" s="56">
        <v>10765</v>
      </c>
      <c r="K20" s="56">
        <v>1</v>
      </c>
      <c r="L20" s="56">
        <v>13.45</v>
      </c>
      <c r="M20" s="56">
        <v>1</v>
      </c>
      <c r="N20" s="56">
        <v>51.47</v>
      </c>
      <c r="O20" s="56"/>
      <c r="P20" s="56"/>
      <c r="Q20" s="56">
        <v>1</v>
      </c>
      <c r="R20" s="56">
        <v>28.22</v>
      </c>
      <c r="S20" s="56">
        <v>1</v>
      </c>
      <c r="T20" s="57">
        <v>23.4</v>
      </c>
      <c r="U20" s="56"/>
      <c r="V20" s="56"/>
      <c r="W20" s="56">
        <v>1</v>
      </c>
      <c r="X20" s="56">
        <v>2585</v>
      </c>
      <c r="Y20" s="56"/>
      <c r="Z20" s="56"/>
      <c r="AA20" s="47">
        <f>SUM(C20,E20,G20,I20,K20,M20,O20,Q20,S20,U20,W20,Y20)</f>
        <v>8</v>
      </c>
      <c r="AB20" s="63">
        <v>8</v>
      </c>
      <c r="AC20" s="11">
        <f>7-AB20</f>
        <v>-1</v>
      </c>
      <c r="AD20" s="11">
        <v>8</v>
      </c>
      <c r="AE20" s="11">
        <v>7</v>
      </c>
    </row>
    <row r="21" spans="1:31" x14ac:dyDescent="0.25">
      <c r="A21" s="10"/>
      <c r="B21" s="10"/>
      <c r="C21" s="10"/>
      <c r="D21" s="10"/>
      <c r="E21" s="10"/>
      <c r="F21" s="10"/>
      <c r="G21" s="15"/>
      <c r="H21" s="1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6"/>
      <c r="AD21" s="6"/>
      <c r="AE21" s="6"/>
    </row>
    <row r="22" spans="1:31" x14ac:dyDescent="0.25">
      <c r="A22" s="7" t="s">
        <v>62</v>
      </c>
      <c r="B22" s="2" t="s">
        <v>57</v>
      </c>
      <c r="C22" s="8"/>
      <c r="D22" s="8"/>
      <c r="E22" s="8"/>
      <c r="F22" s="8"/>
      <c r="G22" s="14"/>
      <c r="H22" s="9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6">
        <f>SUM(C22,E22,G22,I22,K22,M22,O22,Q22,S22,U22,W22,Y22)</f>
        <v>0</v>
      </c>
      <c r="AB22" s="62"/>
      <c r="AC22" s="6"/>
      <c r="AD22" s="6"/>
      <c r="AE22" s="6"/>
    </row>
    <row r="23" spans="1:31" x14ac:dyDescent="0.25">
      <c r="A23" s="1" t="s">
        <v>19</v>
      </c>
      <c r="B23" s="2" t="s">
        <v>57</v>
      </c>
      <c r="C23" s="8"/>
      <c r="D23" s="8"/>
      <c r="E23" s="8"/>
      <c r="F23" s="8"/>
      <c r="G23" s="14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>
        <v>1</v>
      </c>
      <c r="X23" s="8">
        <v>2290</v>
      </c>
      <c r="Y23" s="8"/>
      <c r="Z23" s="8"/>
      <c r="AA23" s="16">
        <f>SUM(C23,E23,G23,I23,K23,M23,O23,Q23,S23,U23,W23,Y23)</f>
        <v>1</v>
      </c>
      <c r="AB23" s="62"/>
      <c r="AC23" s="6"/>
      <c r="AD23" s="6"/>
      <c r="AE23" s="6"/>
    </row>
    <row r="24" spans="1:31" x14ac:dyDescent="0.25">
      <c r="A24" s="10"/>
      <c r="B24" s="10"/>
      <c r="C24" s="10"/>
      <c r="D24" s="10"/>
      <c r="E24" s="10"/>
      <c r="F24" s="10"/>
      <c r="G24" s="15"/>
      <c r="H24" s="1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6"/>
      <c r="AD24" s="6"/>
      <c r="AE24" s="6"/>
    </row>
    <row r="25" spans="1:31" x14ac:dyDescent="0.25">
      <c r="A25" s="39" t="s">
        <v>22</v>
      </c>
      <c r="B25" s="40" t="s">
        <v>50</v>
      </c>
      <c r="C25" s="12"/>
      <c r="D25" s="12"/>
      <c r="E25" s="12">
        <v>2</v>
      </c>
      <c r="F25" s="12">
        <v>58.16</v>
      </c>
      <c r="G25" s="46">
        <v>1</v>
      </c>
      <c r="H25" s="41">
        <v>4.41</v>
      </c>
      <c r="I25" s="12"/>
      <c r="J25" s="12"/>
      <c r="K25" s="12">
        <v>1</v>
      </c>
      <c r="L25" s="12">
        <v>10.06</v>
      </c>
      <c r="M25" s="12">
        <v>1</v>
      </c>
      <c r="N25" s="12">
        <v>37.54</v>
      </c>
      <c r="O25" s="12">
        <v>1</v>
      </c>
      <c r="P25" s="12">
        <v>17.309999999999999</v>
      </c>
      <c r="Q25" s="12">
        <v>1</v>
      </c>
      <c r="R25" s="41">
        <v>20.43</v>
      </c>
      <c r="S25" s="12">
        <v>1</v>
      </c>
      <c r="T25" s="12">
        <v>17.38</v>
      </c>
      <c r="U25" s="12">
        <v>2</v>
      </c>
      <c r="V25" s="12" t="s">
        <v>152</v>
      </c>
      <c r="W25" s="12">
        <v>1</v>
      </c>
      <c r="X25" s="12">
        <v>3450</v>
      </c>
      <c r="Y25" s="12"/>
      <c r="Z25" s="12"/>
      <c r="AA25" s="47">
        <f>SUM(C25,E25,G25,I25,K25,M25,O25,Q25,S25,U25,W25,Y25)</f>
        <v>11</v>
      </c>
      <c r="AB25" s="59">
        <v>9</v>
      </c>
      <c r="AC25" s="11">
        <f>7-AB25</f>
        <v>-2</v>
      </c>
      <c r="AD25" s="11">
        <v>7</v>
      </c>
      <c r="AE25" s="11">
        <v>5</v>
      </c>
    </row>
    <row r="26" spans="1:31" s="4" customFormat="1" x14ac:dyDescent="0.25">
      <c r="A26" s="42" t="s">
        <v>63</v>
      </c>
      <c r="B26" s="40" t="s">
        <v>50</v>
      </c>
      <c r="C26" s="12">
        <v>1</v>
      </c>
      <c r="D26" s="12">
        <v>23.32</v>
      </c>
      <c r="E26" s="12">
        <v>1</v>
      </c>
      <c r="F26" s="12">
        <v>57.17</v>
      </c>
      <c r="G26" s="46">
        <v>2</v>
      </c>
      <c r="H26" s="41">
        <v>4.5599999999999996</v>
      </c>
      <c r="I26" s="12">
        <v>1</v>
      </c>
      <c r="J26" s="12">
        <v>15270</v>
      </c>
      <c r="K26" s="12">
        <v>2</v>
      </c>
      <c r="L26" s="12">
        <v>10.14</v>
      </c>
      <c r="M26" s="12"/>
      <c r="N26" s="12"/>
      <c r="O26" s="12">
        <v>2</v>
      </c>
      <c r="P26" s="12">
        <v>17.36</v>
      </c>
      <c r="Q26" s="12">
        <v>2</v>
      </c>
      <c r="R26" s="41">
        <v>21</v>
      </c>
      <c r="S26" s="12"/>
      <c r="T26" s="12"/>
      <c r="U26" s="12">
        <v>1</v>
      </c>
      <c r="V26" s="12" t="s">
        <v>151</v>
      </c>
      <c r="W26" s="12"/>
      <c r="X26" s="12"/>
      <c r="Y26" s="12">
        <v>1</v>
      </c>
      <c r="Z26" s="12"/>
      <c r="AA26" s="47">
        <f>SUM(C26,E26,G26,I26,K26,M26,O26,Q26,S26,U26,W26,Y26)</f>
        <v>13</v>
      </c>
      <c r="AB26" s="59">
        <v>9</v>
      </c>
      <c r="AC26" s="11">
        <f>7-AB26</f>
        <v>-2</v>
      </c>
      <c r="AD26" s="11">
        <v>9</v>
      </c>
      <c r="AE26" s="11">
        <v>7</v>
      </c>
    </row>
    <row r="27" spans="1:31" x14ac:dyDescent="0.25">
      <c r="A27" s="1" t="s">
        <v>23</v>
      </c>
      <c r="B27" s="2" t="s">
        <v>50</v>
      </c>
      <c r="C27" s="8"/>
      <c r="D27" s="8"/>
      <c r="E27" s="8"/>
      <c r="F27" s="8"/>
      <c r="G27" s="14"/>
      <c r="H27" s="9"/>
      <c r="I27" s="8"/>
      <c r="J27" s="8"/>
      <c r="K27" s="8"/>
      <c r="L27" s="8"/>
      <c r="M27" s="8">
        <v>2</v>
      </c>
      <c r="N27" s="8">
        <v>45.31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16">
        <f>SUM(C27,E27,G27,I27,K27,M27,O27,Q27,S27,U27,W27,Y27)</f>
        <v>2</v>
      </c>
      <c r="AB27" s="62"/>
      <c r="AC27" s="6"/>
      <c r="AD27" s="6"/>
      <c r="AE27" s="6"/>
    </row>
    <row r="28" spans="1:31" s="4" customFormat="1" ht="13.8" customHeight="1" x14ac:dyDescent="0.25">
      <c r="A28" s="1" t="s">
        <v>21</v>
      </c>
      <c r="B28" s="2" t="s">
        <v>50</v>
      </c>
      <c r="C28" s="8"/>
      <c r="D28" s="8"/>
      <c r="E28" s="8"/>
      <c r="F28" s="8"/>
      <c r="G28" s="14">
        <v>3</v>
      </c>
      <c r="H28" s="9">
        <v>5.0599999999999996</v>
      </c>
      <c r="I28" s="8"/>
      <c r="J28" s="8"/>
      <c r="K28" s="8"/>
      <c r="L28" s="8"/>
      <c r="M28" s="8"/>
      <c r="N28" s="8"/>
      <c r="O28" s="8">
        <v>3</v>
      </c>
      <c r="P28" s="8">
        <v>19.27</v>
      </c>
      <c r="Q28" s="8">
        <v>3</v>
      </c>
      <c r="R28" s="9">
        <v>23.1</v>
      </c>
      <c r="S28" s="8"/>
      <c r="T28" s="8"/>
      <c r="U28" s="8">
        <v>3</v>
      </c>
      <c r="V28" s="8" t="s">
        <v>162</v>
      </c>
      <c r="W28" s="8"/>
      <c r="X28" s="8"/>
      <c r="Y28" s="8"/>
      <c r="Z28" s="8"/>
      <c r="AA28" s="16">
        <f>SUM(C28,E28,G28,I28,K28,M28,O28,Q28,S28,U28,W28,Y28)</f>
        <v>12</v>
      </c>
      <c r="AB28" s="62"/>
      <c r="AC28" s="6"/>
      <c r="AD28" s="6"/>
      <c r="AE28" s="6"/>
    </row>
    <row r="29" spans="1:31" ht="15" customHeight="1" x14ac:dyDescent="0.25">
      <c r="A29" s="1" t="s">
        <v>24</v>
      </c>
      <c r="B29" s="2" t="s">
        <v>50</v>
      </c>
      <c r="C29" s="8">
        <v>2</v>
      </c>
      <c r="D29" s="9">
        <v>28.1</v>
      </c>
      <c r="E29" s="8"/>
      <c r="F29" s="8"/>
      <c r="G29" s="14">
        <v>4</v>
      </c>
      <c r="H29" s="9">
        <v>6</v>
      </c>
      <c r="I29" s="8">
        <v>2</v>
      </c>
      <c r="J29" s="8">
        <v>12455</v>
      </c>
      <c r="K29" s="8"/>
      <c r="L29" s="8"/>
      <c r="M29" s="8"/>
      <c r="N29" s="8"/>
      <c r="O29" s="8">
        <v>4</v>
      </c>
      <c r="P29" s="8">
        <v>22.22</v>
      </c>
      <c r="Q29" s="8"/>
      <c r="R29" s="8"/>
      <c r="S29" s="8"/>
      <c r="T29" s="8"/>
      <c r="U29" s="8"/>
      <c r="V29" s="8"/>
      <c r="W29" s="8">
        <v>2</v>
      </c>
      <c r="X29" s="8">
        <v>2760</v>
      </c>
      <c r="Y29" s="8"/>
      <c r="Z29" s="8"/>
      <c r="AA29" s="16">
        <f>SUM(C29,E29,G29,I29,K29,M29,O29,Q29,S29,U29,W29,Y29)</f>
        <v>14</v>
      </c>
      <c r="AB29" s="62"/>
      <c r="AC29" s="6"/>
      <c r="AD29" s="6"/>
      <c r="AE29" s="6"/>
    </row>
    <row r="30" spans="1:31" x14ac:dyDescent="0.25">
      <c r="AB30" s="3"/>
      <c r="AC30" s="6"/>
      <c r="AD30" s="6"/>
      <c r="AE30" s="6"/>
    </row>
    <row r="31" spans="1:31" x14ac:dyDescent="0.25">
      <c r="A31" s="39" t="s">
        <v>26</v>
      </c>
      <c r="B31" s="40" t="s">
        <v>51</v>
      </c>
      <c r="C31" s="12">
        <v>1</v>
      </c>
      <c r="D31" s="12">
        <v>23.13</v>
      </c>
      <c r="E31" s="12">
        <v>1</v>
      </c>
      <c r="F31" s="12">
        <v>54.48</v>
      </c>
      <c r="G31" s="46">
        <v>1</v>
      </c>
      <c r="H31" s="41">
        <v>4.4000000000000004</v>
      </c>
      <c r="I31" s="12"/>
      <c r="J31" s="12"/>
      <c r="K31" s="12">
        <v>1</v>
      </c>
      <c r="L31" s="12">
        <v>9.58</v>
      </c>
      <c r="M31" s="12">
        <v>1</v>
      </c>
      <c r="N31" s="41">
        <v>36.5</v>
      </c>
      <c r="O31" s="12">
        <v>1</v>
      </c>
      <c r="P31" s="41">
        <v>17.2</v>
      </c>
      <c r="Q31" s="12">
        <v>1</v>
      </c>
      <c r="R31" s="12">
        <v>20.04</v>
      </c>
      <c r="S31" s="12">
        <v>1</v>
      </c>
      <c r="T31" s="12">
        <v>17.28</v>
      </c>
      <c r="U31" s="12">
        <v>1</v>
      </c>
      <c r="V31" s="12" t="s">
        <v>153</v>
      </c>
      <c r="W31" s="12">
        <v>1</v>
      </c>
      <c r="X31" s="12">
        <v>3520</v>
      </c>
      <c r="Y31" s="12"/>
      <c r="Z31" s="12"/>
      <c r="AA31" s="47">
        <f t="shared" ref="AA31:AA38" si="0">SUM(C31,E31,G31,I31,K31,M31,O31,Q31,S31,U31,W31,Y31)</f>
        <v>10</v>
      </c>
      <c r="AB31" s="59">
        <v>10</v>
      </c>
      <c r="AC31" s="11">
        <f>7-AB31</f>
        <v>-3</v>
      </c>
      <c r="AD31" s="11">
        <v>7</v>
      </c>
      <c r="AE31" s="11">
        <v>4</v>
      </c>
    </row>
    <row r="32" spans="1:31" x14ac:dyDescent="0.25">
      <c r="A32" s="1" t="s">
        <v>64</v>
      </c>
      <c r="B32" s="2" t="s">
        <v>51</v>
      </c>
      <c r="C32" s="8"/>
      <c r="D32" s="8"/>
      <c r="E32" s="8"/>
      <c r="F32" s="9"/>
      <c r="G32" s="14"/>
      <c r="H32" s="9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6">
        <f t="shared" si="0"/>
        <v>0</v>
      </c>
      <c r="AB32" s="62"/>
      <c r="AC32" s="6"/>
      <c r="AD32" s="6"/>
      <c r="AE32" s="6"/>
    </row>
    <row r="33" spans="1:110 16384:16384" x14ac:dyDescent="0.25">
      <c r="A33" s="1" t="s">
        <v>27</v>
      </c>
      <c r="B33" s="2" t="s">
        <v>51</v>
      </c>
      <c r="C33" s="8"/>
      <c r="D33" s="8"/>
      <c r="E33" s="8"/>
      <c r="F33" s="8"/>
      <c r="G33" s="14"/>
      <c r="H33" s="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8"/>
      <c r="V33" s="8"/>
      <c r="W33" s="8">
        <v>3</v>
      </c>
      <c r="X33" s="8">
        <v>2715</v>
      </c>
      <c r="Y33" s="8"/>
      <c r="Z33" s="8"/>
      <c r="AA33" s="16">
        <f t="shared" si="0"/>
        <v>3</v>
      </c>
      <c r="AB33" s="62"/>
      <c r="AC33" s="6"/>
      <c r="AD33" s="6"/>
      <c r="AE33" s="6"/>
    </row>
    <row r="34" spans="1:110 16384:16384" x14ac:dyDescent="0.25">
      <c r="A34" s="1" t="s">
        <v>47</v>
      </c>
      <c r="B34" s="2" t="s">
        <v>51</v>
      </c>
      <c r="C34" s="8"/>
      <c r="D34" s="8"/>
      <c r="E34" s="8"/>
      <c r="F34" s="9"/>
      <c r="G34" s="14"/>
      <c r="H34" s="9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6">
        <f t="shared" si="0"/>
        <v>0</v>
      </c>
      <c r="AB34" s="62"/>
      <c r="AC34" s="6"/>
      <c r="AD34" s="6"/>
      <c r="AE34" s="6"/>
    </row>
    <row r="35" spans="1:110 16384:16384" x14ac:dyDescent="0.25">
      <c r="A35" s="1" t="s">
        <v>29</v>
      </c>
      <c r="B35" s="2" t="s">
        <v>51</v>
      </c>
      <c r="C35" s="8">
        <v>4</v>
      </c>
      <c r="D35" s="9" t="s">
        <v>82</v>
      </c>
      <c r="E35" s="8"/>
      <c r="F35" s="8"/>
      <c r="G35" s="14"/>
      <c r="H35" s="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>
        <v>2</v>
      </c>
      <c r="X35" s="8">
        <v>3200</v>
      </c>
      <c r="Y35" s="8">
        <v>1</v>
      </c>
      <c r="Z35" s="8"/>
      <c r="AA35" s="16">
        <f t="shared" si="0"/>
        <v>7</v>
      </c>
      <c r="AB35" s="62"/>
      <c r="AC35" s="6"/>
      <c r="AD35" s="6"/>
      <c r="AE35" s="6"/>
    </row>
    <row r="36" spans="1:110 16384:16384" s="4" customFormat="1" x14ac:dyDescent="0.25">
      <c r="A36" s="17" t="s">
        <v>30</v>
      </c>
      <c r="B36" s="18" t="s">
        <v>51</v>
      </c>
      <c r="C36" s="19">
        <v>3</v>
      </c>
      <c r="D36" s="19">
        <v>27.13</v>
      </c>
      <c r="E36" s="19"/>
      <c r="F36" s="19"/>
      <c r="G36" s="21">
        <v>2</v>
      </c>
      <c r="H36" s="20">
        <v>6.04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>
        <v>4</v>
      </c>
      <c r="X36" s="19">
        <v>2450</v>
      </c>
      <c r="Y36" s="19"/>
      <c r="Z36" s="19"/>
      <c r="AA36" s="16">
        <f t="shared" si="0"/>
        <v>9</v>
      </c>
      <c r="AB36" s="64"/>
      <c r="AC36" s="6"/>
      <c r="AD36" s="6"/>
      <c r="AE36" s="6"/>
      <c r="XFD36" s="4">
        <f>SUM(E36:XFC36)</f>
        <v>2471.04</v>
      </c>
    </row>
    <row r="37" spans="1:110 16384:16384" x14ac:dyDescent="0.25">
      <c r="A37" s="17" t="s">
        <v>158</v>
      </c>
      <c r="B37" s="18" t="s">
        <v>51</v>
      </c>
      <c r="C37" s="19"/>
      <c r="D37" s="19"/>
      <c r="E37" s="19"/>
      <c r="F37" s="19"/>
      <c r="G37" s="21"/>
      <c r="H37" s="20"/>
      <c r="I37" s="19"/>
      <c r="J37" s="19"/>
      <c r="K37" s="19"/>
      <c r="L37" s="19"/>
      <c r="M37" s="19"/>
      <c r="N37" s="20"/>
      <c r="O37" s="19"/>
      <c r="P37" s="20"/>
      <c r="Q37" s="19"/>
      <c r="R37" s="19"/>
      <c r="S37" s="19"/>
      <c r="T37" s="19"/>
      <c r="U37" s="19">
        <v>3</v>
      </c>
      <c r="V37" s="19" t="s">
        <v>159</v>
      </c>
      <c r="W37" s="19"/>
      <c r="X37" s="19"/>
      <c r="Y37" s="19"/>
      <c r="Z37" s="19"/>
      <c r="AA37" s="16">
        <f t="shared" si="0"/>
        <v>3</v>
      </c>
      <c r="AB37" s="64"/>
      <c r="AC37" s="6"/>
      <c r="AD37" s="6"/>
      <c r="AE37" s="6"/>
    </row>
    <row r="38" spans="1:110 16384:16384" x14ac:dyDescent="0.25">
      <c r="A38" s="17" t="s">
        <v>25</v>
      </c>
      <c r="B38" s="18" t="s">
        <v>51</v>
      </c>
      <c r="C38" s="19">
        <v>2</v>
      </c>
      <c r="D38" s="20">
        <v>26.21</v>
      </c>
      <c r="E38" s="19">
        <v>2</v>
      </c>
      <c r="F38" s="20" t="s">
        <v>93</v>
      </c>
      <c r="G38" s="21"/>
      <c r="H38" s="20"/>
      <c r="I38" s="19"/>
      <c r="J38" s="19"/>
      <c r="K38" s="19"/>
      <c r="L38" s="19"/>
      <c r="M38" s="19">
        <v>2</v>
      </c>
      <c r="N38" s="20">
        <v>43.2</v>
      </c>
      <c r="O38" s="19"/>
      <c r="P38" s="19"/>
      <c r="Q38" s="19">
        <v>2</v>
      </c>
      <c r="R38" s="19">
        <v>24.46</v>
      </c>
      <c r="S38" s="19"/>
      <c r="T38" s="19"/>
      <c r="U38" s="19">
        <v>2</v>
      </c>
      <c r="V38" s="19" t="s">
        <v>154</v>
      </c>
      <c r="W38" s="19"/>
      <c r="X38" s="19"/>
      <c r="Y38" s="19">
        <v>2</v>
      </c>
      <c r="Z38" s="19"/>
      <c r="AA38" s="16">
        <f t="shared" si="0"/>
        <v>12</v>
      </c>
      <c r="AB38" s="64"/>
      <c r="AC38" s="6"/>
      <c r="AD38" s="6"/>
      <c r="AE38" s="6"/>
    </row>
    <row r="39" spans="1:110 16384:16384" s="10" customFormat="1" x14ac:dyDescent="0.25">
      <c r="A39" s="32"/>
      <c r="B39" s="28"/>
      <c r="C39" s="29"/>
      <c r="D39" s="29"/>
      <c r="E39" s="29"/>
      <c r="F39" s="29"/>
      <c r="G39" s="30"/>
      <c r="H39" s="3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C39" s="6"/>
      <c r="AD39" s="6"/>
      <c r="AE39" s="6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 16384:16384" x14ac:dyDescent="0.25">
      <c r="A40" s="54" t="s">
        <v>41</v>
      </c>
      <c r="B40" s="55" t="s">
        <v>52</v>
      </c>
      <c r="C40" s="56">
        <v>2</v>
      </c>
      <c r="D40" s="56">
        <v>25.05</v>
      </c>
      <c r="E40" s="56">
        <v>2</v>
      </c>
      <c r="F40" s="56" t="s">
        <v>94</v>
      </c>
      <c r="G40" s="58">
        <v>1</v>
      </c>
      <c r="H40" s="57">
        <v>5.22</v>
      </c>
      <c r="I40" s="56">
        <v>1</v>
      </c>
      <c r="J40" s="56">
        <v>14370</v>
      </c>
      <c r="K40" s="56">
        <v>1</v>
      </c>
      <c r="L40" s="56">
        <v>11.14</v>
      </c>
      <c r="M40" s="56">
        <v>1</v>
      </c>
      <c r="N40" s="56">
        <v>38.14</v>
      </c>
      <c r="O40" s="56">
        <v>1</v>
      </c>
      <c r="P40" s="56">
        <v>18.260000000000002</v>
      </c>
      <c r="Q40" s="56">
        <v>1</v>
      </c>
      <c r="R40" s="56">
        <v>21.43</v>
      </c>
      <c r="S40" s="56">
        <v>1</v>
      </c>
      <c r="T40" s="56">
        <v>17.46</v>
      </c>
      <c r="U40" s="56">
        <v>1</v>
      </c>
      <c r="V40" s="56" t="s">
        <v>155</v>
      </c>
      <c r="W40" s="56">
        <v>1</v>
      </c>
      <c r="X40" s="56">
        <v>3270</v>
      </c>
      <c r="Y40" s="56">
        <v>1</v>
      </c>
      <c r="Z40" s="56"/>
      <c r="AA40" s="47">
        <f t="shared" ref="AA40:AA51" si="1">SUM(C40,E40,G40,I40,K40,M40,O40,Q40,S40,U40,W40,Y40)</f>
        <v>14</v>
      </c>
      <c r="AB40" s="63">
        <v>12</v>
      </c>
      <c r="AC40" s="11">
        <f>7-AB40</f>
        <v>-5</v>
      </c>
      <c r="AD40" s="11">
        <v>7</v>
      </c>
      <c r="AE40" s="11">
        <v>2</v>
      </c>
    </row>
    <row r="41" spans="1:110 16384:16384" x14ac:dyDescent="0.25">
      <c r="A41" s="39" t="s">
        <v>38</v>
      </c>
      <c r="B41" s="40" t="s">
        <v>52</v>
      </c>
      <c r="C41" s="12">
        <v>1</v>
      </c>
      <c r="D41" s="12">
        <v>23.47</v>
      </c>
      <c r="E41" s="12">
        <v>1</v>
      </c>
      <c r="F41" s="12" t="s">
        <v>95</v>
      </c>
      <c r="G41" s="46"/>
      <c r="H41" s="41"/>
      <c r="I41" s="12">
        <v>4</v>
      </c>
      <c r="J41" s="12">
        <v>12450</v>
      </c>
      <c r="K41" s="12"/>
      <c r="L41" s="12"/>
      <c r="M41" s="12">
        <v>2</v>
      </c>
      <c r="N41" s="12">
        <v>45.02</v>
      </c>
      <c r="O41" s="12"/>
      <c r="P41" s="12"/>
      <c r="Q41" s="12">
        <v>2</v>
      </c>
      <c r="R41" s="12">
        <v>22.01</v>
      </c>
      <c r="S41" s="12">
        <v>2</v>
      </c>
      <c r="T41" s="12">
        <v>19.32</v>
      </c>
      <c r="U41" s="12">
        <v>2</v>
      </c>
      <c r="V41" s="12" t="s">
        <v>156</v>
      </c>
      <c r="W41" s="12">
        <v>2</v>
      </c>
      <c r="X41" s="12">
        <v>3215</v>
      </c>
      <c r="Y41" s="12">
        <v>2</v>
      </c>
      <c r="Z41" s="12"/>
      <c r="AA41" s="47">
        <f t="shared" si="1"/>
        <v>18</v>
      </c>
      <c r="AB41" s="59">
        <v>9</v>
      </c>
      <c r="AC41" s="11">
        <f>7-AB41</f>
        <v>-2</v>
      </c>
      <c r="AD41" s="11">
        <v>12</v>
      </c>
      <c r="AE41" s="11">
        <v>10</v>
      </c>
    </row>
    <row r="42" spans="1:110 16384:16384" x14ac:dyDescent="0.25">
      <c r="A42" s="39" t="s">
        <v>33</v>
      </c>
      <c r="B42" s="40" t="s">
        <v>52</v>
      </c>
      <c r="C42" s="12"/>
      <c r="D42" s="12"/>
      <c r="E42" s="12"/>
      <c r="F42" s="12"/>
      <c r="G42" s="46">
        <v>2</v>
      </c>
      <c r="H42" s="41">
        <v>5.37</v>
      </c>
      <c r="I42" s="12">
        <v>2</v>
      </c>
      <c r="J42" s="12">
        <v>13250</v>
      </c>
      <c r="K42" s="12">
        <v>2</v>
      </c>
      <c r="L42" s="12">
        <v>11.42</v>
      </c>
      <c r="M42" s="12"/>
      <c r="N42" s="12"/>
      <c r="O42" s="12"/>
      <c r="P42" s="12"/>
      <c r="Q42" s="12">
        <v>3</v>
      </c>
      <c r="R42" s="12">
        <v>23.28</v>
      </c>
      <c r="S42" s="12"/>
      <c r="T42" s="12"/>
      <c r="U42" s="12">
        <v>3</v>
      </c>
      <c r="V42" s="12" t="s">
        <v>157</v>
      </c>
      <c r="W42" s="12">
        <v>3</v>
      </c>
      <c r="X42" s="12">
        <v>2985</v>
      </c>
      <c r="Y42" s="12">
        <v>4</v>
      </c>
      <c r="Z42" s="12"/>
      <c r="AA42" s="47">
        <f t="shared" si="1"/>
        <v>19</v>
      </c>
      <c r="AB42" s="59">
        <v>7</v>
      </c>
      <c r="AC42" s="11">
        <f>7-AB42</f>
        <v>0</v>
      </c>
      <c r="AD42" s="11">
        <v>19</v>
      </c>
      <c r="AE42" s="11">
        <v>19</v>
      </c>
    </row>
    <row r="43" spans="1:110 16384:16384" x14ac:dyDescent="0.25">
      <c r="A43" s="1" t="s">
        <v>32</v>
      </c>
      <c r="B43" s="2" t="s">
        <v>52</v>
      </c>
      <c r="C43" s="8"/>
      <c r="D43" s="8"/>
      <c r="E43" s="8"/>
      <c r="F43" s="8"/>
      <c r="G43" s="14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16">
        <f t="shared" si="1"/>
        <v>0</v>
      </c>
      <c r="AB43" s="62"/>
      <c r="AC43" s="6"/>
      <c r="AD43" s="6"/>
      <c r="AE43" s="6"/>
    </row>
    <row r="44" spans="1:110 16384:16384" x14ac:dyDescent="0.25">
      <c r="A44" s="1" t="s">
        <v>36</v>
      </c>
      <c r="B44" s="2" t="s">
        <v>52</v>
      </c>
      <c r="C44" s="8"/>
      <c r="D44" s="8"/>
      <c r="E44" s="8"/>
      <c r="F44" s="8"/>
      <c r="G44" s="14"/>
      <c r="H44" s="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16">
        <f t="shared" si="1"/>
        <v>0</v>
      </c>
      <c r="AB44" s="62"/>
      <c r="AC44" s="6"/>
      <c r="AD44" s="6"/>
      <c r="AE44" s="6"/>
    </row>
    <row r="45" spans="1:110 16384:16384" x14ac:dyDescent="0.25">
      <c r="A45" s="1" t="s">
        <v>28</v>
      </c>
      <c r="B45" s="2" t="s">
        <v>52</v>
      </c>
      <c r="C45" s="8"/>
      <c r="D45" s="9"/>
      <c r="E45" s="8"/>
      <c r="F45" s="8"/>
      <c r="G45" s="14"/>
      <c r="H45" s="9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3</v>
      </c>
      <c r="Z45" s="8"/>
      <c r="AA45" s="16">
        <f t="shared" si="1"/>
        <v>3</v>
      </c>
      <c r="AB45" s="62"/>
      <c r="AC45" s="6"/>
      <c r="AD45" s="6"/>
      <c r="AE45" s="6"/>
    </row>
    <row r="46" spans="1:110 16384:16384" x14ac:dyDescent="0.25">
      <c r="A46" s="1" t="s">
        <v>143</v>
      </c>
      <c r="B46" s="2" t="s">
        <v>52</v>
      </c>
      <c r="C46" s="8"/>
      <c r="D46" s="8"/>
      <c r="E46" s="8"/>
      <c r="F46" s="8"/>
      <c r="G46" s="14"/>
      <c r="H46" s="9"/>
      <c r="I46" s="8"/>
      <c r="J46" s="8"/>
      <c r="K46" s="8"/>
      <c r="L46" s="8"/>
      <c r="M46" s="8"/>
      <c r="N46" s="8"/>
      <c r="O46" s="8"/>
      <c r="P46" s="8"/>
      <c r="Q46" s="8"/>
      <c r="R46" s="8"/>
      <c r="S46" s="8">
        <v>3</v>
      </c>
      <c r="T46" s="9">
        <v>22.2</v>
      </c>
      <c r="U46" s="8"/>
      <c r="V46" s="8"/>
      <c r="W46" s="8">
        <v>4</v>
      </c>
      <c r="X46" s="8">
        <v>2760</v>
      </c>
      <c r="Y46" s="8">
        <v>5</v>
      </c>
      <c r="Z46" s="8"/>
      <c r="AA46" s="16">
        <f t="shared" si="1"/>
        <v>12</v>
      </c>
      <c r="AB46" s="62"/>
      <c r="AC46" s="6"/>
      <c r="AD46" s="6"/>
      <c r="AE46" s="6"/>
    </row>
    <row r="47" spans="1:110 16384:16384" x14ac:dyDescent="0.25">
      <c r="A47" s="1" t="s">
        <v>42</v>
      </c>
      <c r="B47" s="2" t="s">
        <v>52</v>
      </c>
      <c r="C47" s="8">
        <v>4</v>
      </c>
      <c r="D47" s="8">
        <v>29.57</v>
      </c>
      <c r="E47" s="8"/>
      <c r="F47" s="8"/>
      <c r="G47" s="14"/>
      <c r="H47" s="9"/>
      <c r="I47" s="8"/>
      <c r="J47" s="8"/>
      <c r="K47" s="8"/>
      <c r="L47" s="9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16">
        <f t="shared" si="1"/>
        <v>4</v>
      </c>
      <c r="AB47" s="62"/>
      <c r="AC47" s="6"/>
      <c r="AD47" s="6"/>
      <c r="AE47" s="6"/>
    </row>
    <row r="48" spans="1:110 16384:16384" s="4" customFormat="1" x14ac:dyDescent="0.25">
      <c r="A48" s="1" t="s">
        <v>34</v>
      </c>
      <c r="B48" s="2" t="s">
        <v>52</v>
      </c>
      <c r="C48" s="8"/>
      <c r="D48" s="8"/>
      <c r="E48" s="8"/>
      <c r="F48" s="8"/>
      <c r="G48" s="14"/>
      <c r="H48" s="9"/>
      <c r="I48" s="8"/>
      <c r="J48" s="8"/>
      <c r="K48" s="8"/>
      <c r="L48" s="8"/>
      <c r="M48" s="8"/>
      <c r="N48" s="8"/>
      <c r="O48" s="8"/>
      <c r="P48" s="8"/>
      <c r="Q48" s="8">
        <v>5</v>
      </c>
      <c r="R48" s="8">
        <v>27.19</v>
      </c>
      <c r="S48" s="8"/>
      <c r="T48" s="8"/>
      <c r="U48" s="8"/>
      <c r="V48" s="8"/>
      <c r="W48" s="8"/>
      <c r="X48" s="8"/>
      <c r="Y48" s="8"/>
      <c r="Z48" s="8"/>
      <c r="AA48" s="16">
        <f t="shared" si="1"/>
        <v>5</v>
      </c>
      <c r="AB48" s="62"/>
      <c r="AC48" s="6"/>
      <c r="AD48" s="6"/>
      <c r="AE48" s="6"/>
    </row>
    <row r="49" spans="1:127" s="4" customFormat="1" x14ac:dyDescent="0.25">
      <c r="A49" s="1" t="s">
        <v>35</v>
      </c>
      <c r="B49" s="2" t="s">
        <v>52</v>
      </c>
      <c r="C49" s="8">
        <v>5</v>
      </c>
      <c r="D49" s="8">
        <v>30.57</v>
      </c>
      <c r="E49" s="8">
        <v>4</v>
      </c>
      <c r="F49" s="8" t="s">
        <v>86</v>
      </c>
      <c r="G49" s="14"/>
      <c r="H49" s="9"/>
      <c r="I49" s="8"/>
      <c r="J49" s="8"/>
      <c r="K49" s="8"/>
      <c r="L49" s="8"/>
      <c r="M49" s="8"/>
      <c r="N49" s="8"/>
      <c r="O49" s="8">
        <v>2</v>
      </c>
      <c r="P49" s="8">
        <v>24.15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16">
        <f t="shared" si="1"/>
        <v>11</v>
      </c>
      <c r="AB49" s="62"/>
      <c r="AC49" s="6"/>
      <c r="AD49" s="6"/>
      <c r="AE49" s="6"/>
    </row>
    <row r="50" spans="1:127" s="4" customFormat="1" x14ac:dyDescent="0.25">
      <c r="A50" s="7" t="s">
        <v>31</v>
      </c>
      <c r="B50" s="2" t="s">
        <v>52</v>
      </c>
      <c r="C50" s="8">
        <v>6</v>
      </c>
      <c r="D50" s="9">
        <v>34.08</v>
      </c>
      <c r="E50" s="8"/>
      <c r="F50" s="8"/>
      <c r="G50" s="14"/>
      <c r="H50" s="9"/>
      <c r="I50" s="8">
        <v>5</v>
      </c>
      <c r="J50" s="8">
        <v>10605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>
        <v>5</v>
      </c>
      <c r="X50" s="8">
        <v>2285</v>
      </c>
      <c r="Y50" s="8"/>
      <c r="Z50" s="8"/>
      <c r="AA50" s="16">
        <f t="shared" si="1"/>
        <v>16</v>
      </c>
      <c r="AB50" s="62"/>
      <c r="AC50" s="6"/>
      <c r="AD50" s="6"/>
      <c r="AE50" s="6"/>
    </row>
    <row r="51" spans="1:127" x14ac:dyDescent="0.25">
      <c r="A51" s="1" t="s">
        <v>39</v>
      </c>
      <c r="B51" s="2" t="s">
        <v>52</v>
      </c>
      <c r="C51" s="8">
        <v>3</v>
      </c>
      <c r="D51" s="8">
        <v>26.36</v>
      </c>
      <c r="E51" s="8">
        <v>3</v>
      </c>
      <c r="F51" s="8" t="s">
        <v>99</v>
      </c>
      <c r="G51" s="14"/>
      <c r="H51" s="9"/>
      <c r="I51" s="8">
        <v>3</v>
      </c>
      <c r="J51" s="8">
        <v>12825</v>
      </c>
      <c r="K51" s="8">
        <v>3</v>
      </c>
      <c r="L51" s="8">
        <v>11.46</v>
      </c>
      <c r="M51" s="8"/>
      <c r="N51" s="8"/>
      <c r="O51" s="8"/>
      <c r="P51" s="8"/>
      <c r="Q51" s="8">
        <v>4</v>
      </c>
      <c r="R51" s="8">
        <v>24.33</v>
      </c>
      <c r="S51" s="8"/>
      <c r="T51" s="9"/>
      <c r="U51" s="8"/>
      <c r="V51" s="8"/>
      <c r="W51" s="8"/>
      <c r="X51" s="8"/>
      <c r="Y51" s="8">
        <v>6</v>
      </c>
      <c r="Z51" s="8"/>
      <c r="AA51" s="16">
        <f t="shared" si="1"/>
        <v>22</v>
      </c>
      <c r="AB51" s="62"/>
      <c r="AC51" s="6"/>
      <c r="AD51" s="6"/>
      <c r="AE51" s="6"/>
    </row>
    <row r="52" spans="1:127" x14ac:dyDescent="0.25">
      <c r="A52" s="1"/>
      <c r="B52" s="2"/>
      <c r="C52" s="8"/>
      <c r="D52" s="9"/>
      <c r="E52" s="8"/>
      <c r="F52" s="8"/>
      <c r="G52" s="14"/>
      <c r="H52" s="9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6"/>
      <c r="AB52" s="62"/>
      <c r="AC52" s="6"/>
      <c r="AD52" s="6"/>
      <c r="AE52" s="6"/>
    </row>
    <row r="53" spans="1:127" x14ac:dyDescent="0.25">
      <c r="A53" s="39" t="s">
        <v>40</v>
      </c>
      <c r="B53" s="40" t="s">
        <v>53</v>
      </c>
      <c r="C53" s="12">
        <v>1</v>
      </c>
      <c r="D53" s="12">
        <v>28.22</v>
      </c>
      <c r="E53" s="12">
        <v>1</v>
      </c>
      <c r="F53" s="12" t="s">
        <v>89</v>
      </c>
      <c r="G53" s="46">
        <v>1</v>
      </c>
      <c r="H53" s="41">
        <v>6.13</v>
      </c>
      <c r="I53" s="12">
        <v>1</v>
      </c>
      <c r="J53" s="12">
        <v>12350</v>
      </c>
      <c r="K53" s="12"/>
      <c r="L53" s="12"/>
      <c r="M53" s="12">
        <v>1</v>
      </c>
      <c r="N53" s="12">
        <v>51.27</v>
      </c>
      <c r="O53" s="12">
        <v>1</v>
      </c>
      <c r="P53" s="12">
        <v>23.58</v>
      </c>
      <c r="Q53" s="12">
        <v>1</v>
      </c>
      <c r="R53" s="12">
        <v>28.46</v>
      </c>
      <c r="S53" s="12"/>
      <c r="T53" s="12"/>
      <c r="U53" s="12"/>
      <c r="V53" s="12"/>
      <c r="W53" s="12">
        <v>1</v>
      </c>
      <c r="X53" s="12">
        <v>2550</v>
      </c>
      <c r="Y53" s="12">
        <v>1</v>
      </c>
      <c r="Z53" s="12"/>
      <c r="AA53" s="47">
        <f>SUM(C53,E53,G53,I53,K53,M53,O53,Q53,S53,U53,W53,Y53)</f>
        <v>9</v>
      </c>
      <c r="AB53" s="59">
        <v>9</v>
      </c>
      <c r="AC53" s="11">
        <f>7-AB53</f>
        <v>-2</v>
      </c>
      <c r="AD53" s="11">
        <v>7</v>
      </c>
      <c r="AE53" s="11">
        <v>5</v>
      </c>
    </row>
    <row r="54" spans="1:127" s="48" customFormat="1" x14ac:dyDescent="0.25">
      <c r="A54" s="39" t="s">
        <v>43</v>
      </c>
      <c r="B54" s="40" t="s">
        <v>53</v>
      </c>
      <c r="C54" s="12">
        <v>2</v>
      </c>
      <c r="D54" s="12">
        <v>29.05</v>
      </c>
      <c r="E54" s="12">
        <v>2</v>
      </c>
      <c r="F54" s="12" t="s">
        <v>88</v>
      </c>
      <c r="G54" s="46">
        <v>2</v>
      </c>
      <c r="H54" s="41">
        <v>6.22</v>
      </c>
      <c r="I54" s="12">
        <v>2</v>
      </c>
      <c r="J54" s="12">
        <v>12125</v>
      </c>
      <c r="K54" s="12"/>
      <c r="L54" s="12"/>
      <c r="M54" s="12">
        <v>2</v>
      </c>
      <c r="N54" s="12">
        <v>51.31</v>
      </c>
      <c r="O54" s="12">
        <v>2</v>
      </c>
      <c r="P54" s="12">
        <v>29.51</v>
      </c>
      <c r="Q54" s="12">
        <v>2</v>
      </c>
      <c r="R54" s="12">
        <v>31.37</v>
      </c>
      <c r="S54" s="12">
        <v>1</v>
      </c>
      <c r="T54" s="12">
        <v>27.12</v>
      </c>
      <c r="U54" s="12"/>
      <c r="V54" s="12"/>
      <c r="W54" s="12"/>
      <c r="X54" s="12"/>
      <c r="Y54" s="12"/>
      <c r="Z54" s="12"/>
      <c r="AA54" s="47">
        <f>SUM(C54,E54,G54,I54,K54,M54,O54,Q54,S54,U54,W54,Y54)</f>
        <v>15</v>
      </c>
      <c r="AB54" s="59">
        <v>8</v>
      </c>
      <c r="AC54" s="11">
        <f>7-AB54</f>
        <v>-1</v>
      </c>
      <c r="AD54" s="11">
        <v>13</v>
      </c>
      <c r="AE54" s="11">
        <v>12</v>
      </c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</row>
    <row r="55" spans="1:127" s="4" customFormat="1" x14ac:dyDescent="0.25">
      <c r="A55" s="1" t="s">
        <v>37</v>
      </c>
      <c r="B55" s="2" t="s">
        <v>53</v>
      </c>
      <c r="C55" s="8"/>
      <c r="D55" s="8"/>
      <c r="E55" s="8"/>
      <c r="F55" s="9"/>
      <c r="G55" s="14"/>
      <c r="H55" s="9"/>
      <c r="I55" s="8">
        <v>3</v>
      </c>
      <c r="J55" s="8">
        <v>10980</v>
      </c>
      <c r="K55" s="8"/>
      <c r="L55" s="9"/>
      <c r="M55" s="8"/>
      <c r="N55" s="8"/>
      <c r="O55" s="8"/>
      <c r="P55" s="8"/>
      <c r="Q55" s="8"/>
      <c r="R55" s="8"/>
      <c r="S55" s="8"/>
      <c r="T55" s="8"/>
      <c r="U55" s="8"/>
      <c r="V55" s="8"/>
      <c r="W55" s="8">
        <v>2</v>
      </c>
      <c r="X55" s="8">
        <v>1935</v>
      </c>
      <c r="Y55" s="8"/>
      <c r="Z55" s="8"/>
      <c r="AA55" s="16">
        <f>SUM(C55,E55,G55,I55,K55,M55,O55,Q55,S55,U55,W55,Y55)</f>
        <v>5</v>
      </c>
      <c r="AB55" s="62"/>
      <c r="AC55" s="6"/>
      <c r="AD55" s="6"/>
      <c r="AE55" s="6"/>
    </row>
    <row r="56" spans="1:127" x14ac:dyDescent="0.25">
      <c r="A56" s="1"/>
      <c r="B56" s="2"/>
      <c r="C56" s="8"/>
      <c r="D56" s="8"/>
      <c r="E56" s="8"/>
      <c r="F56" s="8"/>
      <c r="G56" s="14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6"/>
      <c r="AB56" s="62"/>
      <c r="AC56" s="6"/>
      <c r="AD56" s="6"/>
      <c r="AE56" s="6"/>
    </row>
    <row r="57" spans="1:127" s="27" customFormat="1" x14ac:dyDescent="0.25">
      <c r="A57" s="1" t="s">
        <v>45</v>
      </c>
      <c r="B57" s="2" t="s">
        <v>55</v>
      </c>
      <c r="C57" s="8"/>
      <c r="D57" s="8"/>
      <c r="E57" s="8"/>
      <c r="F57" s="8"/>
      <c r="G57" s="14"/>
      <c r="H57" s="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6">
        <f>SUM(C57,E57,G57,I57,K57,M57,O57,Q57,S57,U57,W57,Y57)</f>
        <v>0</v>
      </c>
      <c r="AB57" s="62"/>
      <c r="AC57" s="6"/>
      <c r="AD57" s="6"/>
      <c r="AE57" s="6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</row>
    <row r="58" spans="1:127" x14ac:dyDescent="0.25">
      <c r="A58" s="1" t="s">
        <v>44</v>
      </c>
      <c r="B58" s="2" t="s">
        <v>56</v>
      </c>
      <c r="C58" s="8">
        <v>1</v>
      </c>
      <c r="D58" s="8">
        <v>26.16</v>
      </c>
      <c r="E58" s="8"/>
      <c r="F58" s="8"/>
      <c r="G58" s="14"/>
      <c r="H58" s="9"/>
      <c r="I58" s="8">
        <v>2</v>
      </c>
      <c r="J58" s="8">
        <v>12825</v>
      </c>
      <c r="K58" s="8"/>
      <c r="L58" s="8"/>
      <c r="M58" s="8"/>
      <c r="N58" s="8"/>
      <c r="O58" s="8"/>
      <c r="P58" s="8"/>
      <c r="Q58" s="8">
        <v>2</v>
      </c>
      <c r="R58" s="8">
        <v>24.26</v>
      </c>
      <c r="S58" s="8"/>
      <c r="T58" s="8"/>
      <c r="U58" s="8"/>
      <c r="V58" s="8"/>
      <c r="W58" s="8"/>
      <c r="X58" s="8"/>
      <c r="Y58" s="8"/>
      <c r="Z58" s="8"/>
      <c r="AA58" s="16">
        <f>SUM(C58,E58,G58,I58,K58,M58,O58,Q58,S58,U58,W58,Y58)</f>
        <v>5</v>
      </c>
      <c r="AB58" s="62"/>
      <c r="AC58" s="6"/>
      <c r="AD58" s="6"/>
      <c r="AE58" s="6"/>
    </row>
    <row r="59" spans="1:127" x14ac:dyDescent="0.25">
      <c r="A59" s="7" t="s">
        <v>46</v>
      </c>
      <c r="B59" s="2" t="s">
        <v>56</v>
      </c>
      <c r="C59" s="8"/>
      <c r="D59" s="8"/>
      <c r="E59" s="8">
        <v>1</v>
      </c>
      <c r="F59" s="8" t="s">
        <v>98</v>
      </c>
      <c r="G59" s="14">
        <v>1</v>
      </c>
      <c r="H59" s="9">
        <v>5.1100000000000003</v>
      </c>
      <c r="I59" s="8">
        <v>1</v>
      </c>
      <c r="J59" s="8">
        <v>13325</v>
      </c>
      <c r="K59" s="8">
        <v>1</v>
      </c>
      <c r="L59" s="8">
        <v>11.29</v>
      </c>
      <c r="M59" s="8"/>
      <c r="N59" s="8"/>
      <c r="O59" s="8">
        <v>1</v>
      </c>
      <c r="P59" s="8">
        <v>19.52</v>
      </c>
      <c r="Q59" s="8">
        <v>1</v>
      </c>
      <c r="R59" s="8">
        <v>23.37</v>
      </c>
      <c r="S59" s="8"/>
      <c r="T59" s="8"/>
      <c r="U59" s="8"/>
      <c r="V59" s="8"/>
      <c r="W59" s="8"/>
      <c r="X59" s="8"/>
      <c r="Y59" s="8"/>
      <c r="Z59" s="8"/>
      <c r="AA59" s="16">
        <f>SUM(C59,E59,G59,I59,K59,M59,O59,Q59,S59,U59,W59,Y59)</f>
        <v>6</v>
      </c>
      <c r="AB59" s="62"/>
      <c r="AC59" s="6"/>
      <c r="AD59" s="6"/>
      <c r="AE59" s="6"/>
    </row>
  </sheetData>
  <sortState xmlns:xlrd2="http://schemas.microsoft.com/office/spreadsheetml/2017/richdata2" ref="A53:AE55">
    <sortCondition ref="AE53:AE55"/>
  </sortState>
  <mergeCells count="38">
    <mergeCell ref="S4:T4"/>
    <mergeCell ref="U4:V4"/>
    <mergeCell ref="W4:X4"/>
    <mergeCell ref="Y4:Z4"/>
    <mergeCell ref="A1:AB1"/>
    <mergeCell ref="C4:D4"/>
    <mergeCell ref="E4:F4"/>
    <mergeCell ref="G4:H4"/>
    <mergeCell ref="I4:J4"/>
    <mergeCell ref="Y2:Z2"/>
    <mergeCell ref="K4:L4"/>
    <mergeCell ref="M4:N4"/>
    <mergeCell ref="O4:P4"/>
    <mergeCell ref="Q4:R4"/>
    <mergeCell ref="M2:N2"/>
    <mergeCell ref="O2:P2"/>
    <mergeCell ref="Q2:R2"/>
    <mergeCell ref="S2:T2"/>
    <mergeCell ref="U2:V2"/>
    <mergeCell ref="W2:X2"/>
    <mergeCell ref="U3:V3"/>
    <mergeCell ref="W3:X3"/>
    <mergeCell ref="Y3:Z3"/>
    <mergeCell ref="AA3:AB3"/>
    <mergeCell ref="C2:D2"/>
    <mergeCell ref="E2:F2"/>
    <mergeCell ref="G2:H2"/>
    <mergeCell ref="I2:J2"/>
    <mergeCell ref="K2:L2"/>
    <mergeCell ref="I3:J3"/>
    <mergeCell ref="K3:L3"/>
    <mergeCell ref="M3:N3"/>
    <mergeCell ref="O3:P3"/>
    <mergeCell ref="Q3:R3"/>
    <mergeCell ref="S3:T3"/>
    <mergeCell ref="E3:F3"/>
    <mergeCell ref="C3:D3"/>
    <mergeCell ref="G3:H3"/>
  </mergeCells>
  <pageMargins left="0.25" right="0.25" top="0.75" bottom="0.75" header="0.3" footer="0.3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3D11-E654-414D-99DF-A138D728851E}">
  <dimension ref="A1:AF50"/>
  <sheetViews>
    <sheetView tabSelected="1" view="pageBreakPreview" topLeftCell="A3" zoomScale="70" zoomScaleNormal="70" zoomScaleSheetLayoutView="70" workbookViewId="0">
      <selection activeCell="AB66" sqref="AB66"/>
    </sheetView>
  </sheetViews>
  <sheetFormatPr defaultColWidth="8.88671875" defaultRowHeight="13.2" x14ac:dyDescent="0.25"/>
  <cols>
    <col min="1" max="1" width="21.44140625" style="3" bestFit="1" customWidth="1"/>
    <col min="2" max="2" width="15.33203125" style="3" bestFit="1" customWidth="1"/>
    <col min="3" max="3" width="6.33203125" style="5" bestFit="1" customWidth="1"/>
    <col min="4" max="27" width="6.6640625" style="5" customWidth="1"/>
    <col min="28" max="28" width="7.6640625" style="3" bestFit="1" customWidth="1"/>
    <col min="29" max="29" width="9.77734375" style="3" bestFit="1" customWidth="1"/>
    <col min="30" max="30" width="8.88671875" style="4"/>
    <col min="31" max="16384" width="8.88671875" style="3"/>
  </cols>
  <sheetData>
    <row r="1" spans="1:32" ht="130.80000000000001" customHeigh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32" s="4" customFormat="1" ht="14.4" customHeight="1" x14ac:dyDescent="0.25">
      <c r="B2" s="11" t="s">
        <v>0</v>
      </c>
      <c r="C2" s="70">
        <v>44584</v>
      </c>
      <c r="D2" s="70"/>
      <c r="E2" s="70">
        <v>44612</v>
      </c>
      <c r="F2" s="70"/>
      <c r="G2" s="70">
        <v>44646</v>
      </c>
      <c r="H2" s="70"/>
      <c r="I2" s="70">
        <v>44678</v>
      </c>
      <c r="J2" s="70"/>
      <c r="K2" s="70">
        <v>44694</v>
      </c>
      <c r="L2" s="70"/>
      <c r="M2" s="70">
        <v>44731</v>
      </c>
      <c r="N2" s="70"/>
      <c r="O2" s="70">
        <v>44751</v>
      </c>
      <c r="P2" s="70"/>
      <c r="Q2" s="70">
        <v>44789</v>
      </c>
      <c r="R2" s="70"/>
      <c r="S2" s="70">
        <v>44835</v>
      </c>
      <c r="T2" s="70"/>
      <c r="U2" s="70">
        <v>44864</v>
      </c>
      <c r="V2" s="70"/>
      <c r="W2" s="70">
        <v>44887</v>
      </c>
      <c r="X2" s="70"/>
      <c r="Y2" s="70">
        <v>44921</v>
      </c>
      <c r="Z2" s="70"/>
      <c r="AA2" s="43"/>
      <c r="AB2" s="11"/>
      <c r="AC2" s="11"/>
      <c r="AD2" s="11"/>
      <c r="AE2" s="59"/>
      <c r="AF2" s="65"/>
    </row>
    <row r="3" spans="1:32" s="4" customFormat="1" ht="14.4" customHeight="1" x14ac:dyDescent="0.25">
      <c r="B3" s="11" t="s">
        <v>1</v>
      </c>
      <c r="C3" s="69" t="s">
        <v>83</v>
      </c>
      <c r="D3" s="71"/>
      <c r="E3" s="68" t="s">
        <v>84</v>
      </c>
      <c r="F3" s="68"/>
      <c r="G3" s="68" t="s">
        <v>100</v>
      </c>
      <c r="H3" s="68"/>
      <c r="I3" s="68" t="s">
        <v>133</v>
      </c>
      <c r="J3" s="68"/>
      <c r="K3" s="68" t="s">
        <v>100</v>
      </c>
      <c r="L3" s="68"/>
      <c r="M3" s="68" t="s">
        <v>136</v>
      </c>
      <c r="N3" s="68"/>
      <c r="O3" s="68" t="s">
        <v>138</v>
      </c>
      <c r="P3" s="68"/>
      <c r="Q3" s="68" t="s">
        <v>140</v>
      </c>
      <c r="R3" s="68"/>
      <c r="S3" s="68" t="s">
        <v>100</v>
      </c>
      <c r="T3" s="68"/>
      <c r="U3" s="68" t="s">
        <v>144</v>
      </c>
      <c r="V3" s="68"/>
      <c r="W3" s="68" t="s">
        <v>163</v>
      </c>
      <c r="X3" s="68"/>
      <c r="Y3" s="68" t="s">
        <v>165</v>
      </c>
      <c r="Z3" s="68"/>
      <c r="AA3" s="69" t="s">
        <v>2</v>
      </c>
      <c r="AB3" s="73"/>
      <c r="AC3" s="73"/>
      <c r="AD3" s="71"/>
      <c r="AE3" s="59"/>
      <c r="AF3" s="65"/>
    </row>
    <row r="4" spans="1:32" s="4" customFormat="1" x14ac:dyDescent="0.25">
      <c r="B4" s="11" t="s">
        <v>3</v>
      </c>
      <c r="C4" s="69" t="s">
        <v>4</v>
      </c>
      <c r="D4" s="71"/>
      <c r="E4" s="69" t="s">
        <v>85</v>
      </c>
      <c r="F4" s="71"/>
      <c r="G4" s="69" t="s">
        <v>101</v>
      </c>
      <c r="H4" s="71"/>
      <c r="I4" s="69" t="s">
        <v>134</v>
      </c>
      <c r="J4" s="71"/>
      <c r="K4" s="69" t="s">
        <v>135</v>
      </c>
      <c r="L4" s="71"/>
      <c r="M4" s="69" t="s">
        <v>137</v>
      </c>
      <c r="N4" s="71"/>
      <c r="O4" s="69" t="s">
        <v>139</v>
      </c>
      <c r="P4" s="71"/>
      <c r="Q4" s="69" t="s">
        <v>141</v>
      </c>
      <c r="R4" s="71"/>
      <c r="S4" s="69" t="s">
        <v>139</v>
      </c>
      <c r="T4" s="71"/>
      <c r="U4" s="69" t="s">
        <v>145</v>
      </c>
      <c r="V4" s="71"/>
      <c r="W4" s="69" t="s">
        <v>164</v>
      </c>
      <c r="X4" s="71"/>
      <c r="Y4" s="69" t="s">
        <v>166</v>
      </c>
      <c r="Z4" s="71"/>
      <c r="AA4" s="45"/>
      <c r="AB4" s="12"/>
      <c r="AC4" s="12"/>
      <c r="AD4" s="11"/>
      <c r="AE4" s="59"/>
      <c r="AF4" s="65"/>
    </row>
    <row r="5" spans="1:32" s="4" customFormat="1" x14ac:dyDescent="0.25">
      <c r="A5" s="11" t="s">
        <v>5</v>
      </c>
      <c r="B5" s="11" t="s">
        <v>6</v>
      </c>
      <c r="C5" s="12" t="s">
        <v>7</v>
      </c>
      <c r="D5" s="12" t="s">
        <v>8</v>
      </c>
      <c r="E5" s="12" t="s">
        <v>7</v>
      </c>
      <c r="F5" s="12" t="s">
        <v>8</v>
      </c>
      <c r="G5" s="12" t="s">
        <v>7</v>
      </c>
      <c r="H5" s="12" t="s">
        <v>8</v>
      </c>
      <c r="I5" s="12" t="s">
        <v>7</v>
      </c>
      <c r="J5" s="12" t="s">
        <v>8</v>
      </c>
      <c r="K5" s="12" t="s">
        <v>7</v>
      </c>
      <c r="L5" s="12" t="s">
        <v>8</v>
      </c>
      <c r="M5" s="12" t="s">
        <v>7</v>
      </c>
      <c r="N5" s="12" t="s">
        <v>8</v>
      </c>
      <c r="O5" s="12" t="s">
        <v>7</v>
      </c>
      <c r="P5" s="12" t="s">
        <v>8</v>
      </c>
      <c r="Q5" s="12" t="s">
        <v>7</v>
      </c>
      <c r="R5" s="12" t="s">
        <v>8</v>
      </c>
      <c r="S5" s="12" t="s">
        <v>7</v>
      </c>
      <c r="T5" s="12" t="s">
        <v>8</v>
      </c>
      <c r="U5" s="12" t="s">
        <v>7</v>
      </c>
      <c r="V5" s="12" t="s">
        <v>8</v>
      </c>
      <c r="W5" s="12" t="s">
        <v>7</v>
      </c>
      <c r="X5" s="12" t="s">
        <v>65</v>
      </c>
      <c r="Y5" s="12" t="s">
        <v>7</v>
      </c>
      <c r="Z5" s="12" t="s">
        <v>8</v>
      </c>
      <c r="AA5" s="12" t="s">
        <v>172</v>
      </c>
      <c r="AB5" s="11" t="s">
        <v>9</v>
      </c>
      <c r="AC5" s="11" t="s">
        <v>170</v>
      </c>
      <c r="AD5" s="11" t="s">
        <v>167</v>
      </c>
      <c r="AE5" s="59" t="s">
        <v>171</v>
      </c>
      <c r="AF5" s="65"/>
    </row>
    <row r="6" spans="1:32" x14ac:dyDescent="0.25">
      <c r="A6" s="39" t="s">
        <v>26</v>
      </c>
      <c r="B6" s="40" t="s">
        <v>51</v>
      </c>
      <c r="C6" s="12">
        <v>1</v>
      </c>
      <c r="D6" s="12">
        <v>23.13</v>
      </c>
      <c r="E6" s="12">
        <v>1</v>
      </c>
      <c r="F6" s="12">
        <v>54.48</v>
      </c>
      <c r="G6" s="12">
        <v>1</v>
      </c>
      <c r="H6" s="41">
        <v>4.4000000000000004</v>
      </c>
      <c r="I6" s="12"/>
      <c r="J6" s="12"/>
      <c r="K6" s="12">
        <v>1</v>
      </c>
      <c r="L6" s="12">
        <v>9.58</v>
      </c>
      <c r="M6" s="12">
        <v>1</v>
      </c>
      <c r="N6" s="41">
        <v>36.5</v>
      </c>
      <c r="O6" s="12">
        <v>1</v>
      </c>
      <c r="P6" s="41">
        <v>17.2</v>
      </c>
      <c r="Q6" s="12">
        <v>1</v>
      </c>
      <c r="R6" s="12">
        <v>20.04</v>
      </c>
      <c r="S6" s="12">
        <v>1</v>
      </c>
      <c r="T6" s="12">
        <v>17.28</v>
      </c>
      <c r="U6" s="12">
        <v>1</v>
      </c>
      <c r="V6" s="12" t="s">
        <v>153</v>
      </c>
      <c r="W6" s="12">
        <v>1</v>
      </c>
      <c r="X6" s="12">
        <v>3520</v>
      </c>
      <c r="Y6" s="12"/>
      <c r="Z6" s="12"/>
      <c r="AA6" s="12">
        <v>7</v>
      </c>
      <c r="AB6" s="11">
        <f>SUM(C6,E6,G6,I6,K6,M6,O6,Q6,S6,U6,W6,Y6)</f>
        <v>10</v>
      </c>
      <c r="AC6" s="11">
        <v>10</v>
      </c>
      <c r="AD6" s="11"/>
      <c r="AE6" s="59">
        <v>5</v>
      </c>
      <c r="AF6" s="65"/>
    </row>
    <row r="7" spans="1:32" x14ac:dyDescent="0.25">
      <c r="A7" s="39" t="s">
        <v>41</v>
      </c>
      <c r="B7" s="40" t="s">
        <v>52</v>
      </c>
      <c r="C7" s="12">
        <v>4</v>
      </c>
      <c r="D7" s="12">
        <v>25.05</v>
      </c>
      <c r="E7" s="12">
        <v>5</v>
      </c>
      <c r="F7" s="12" t="s">
        <v>94</v>
      </c>
      <c r="G7" s="12">
        <v>6</v>
      </c>
      <c r="H7" s="12">
        <v>5.22</v>
      </c>
      <c r="I7" s="12">
        <v>2</v>
      </c>
      <c r="J7" s="12">
        <v>14370</v>
      </c>
      <c r="K7" s="12">
        <v>4</v>
      </c>
      <c r="L7" s="12">
        <v>11.14</v>
      </c>
      <c r="M7" s="12">
        <v>3</v>
      </c>
      <c r="N7" s="12">
        <v>38.14</v>
      </c>
      <c r="O7" s="12">
        <v>4</v>
      </c>
      <c r="P7" s="12">
        <v>18.260000000000002</v>
      </c>
      <c r="Q7" s="12">
        <v>4</v>
      </c>
      <c r="R7" s="12">
        <v>21.43</v>
      </c>
      <c r="S7" s="12">
        <v>3</v>
      </c>
      <c r="T7" s="12">
        <v>17.46</v>
      </c>
      <c r="U7" s="12">
        <v>2</v>
      </c>
      <c r="V7" s="12" t="s">
        <v>155</v>
      </c>
      <c r="W7" s="12">
        <v>3</v>
      </c>
      <c r="X7" s="12">
        <v>3270</v>
      </c>
      <c r="Y7" s="12">
        <v>2</v>
      </c>
      <c r="Z7" s="12"/>
      <c r="AA7" s="12">
        <v>19</v>
      </c>
      <c r="AB7" s="11">
        <f>SUM(C7,E7,G7,I7,K7,M7,O7,Q7,S7,U7,W7,Y7)</f>
        <v>42</v>
      </c>
      <c r="AC7" s="11">
        <v>12</v>
      </c>
      <c r="AD7" s="11"/>
      <c r="AE7" s="59">
        <v>11</v>
      </c>
      <c r="AF7" s="65"/>
    </row>
    <row r="8" spans="1:32" x14ac:dyDescent="0.25">
      <c r="A8" s="39" t="s">
        <v>22</v>
      </c>
      <c r="B8" s="40" t="s">
        <v>50</v>
      </c>
      <c r="C8" s="12"/>
      <c r="D8" s="12"/>
      <c r="E8" s="12">
        <v>3</v>
      </c>
      <c r="F8" s="12">
        <v>58.16</v>
      </c>
      <c r="G8" s="12">
        <v>2</v>
      </c>
      <c r="H8" s="12">
        <v>4.41</v>
      </c>
      <c r="I8" s="12"/>
      <c r="J8" s="12"/>
      <c r="K8" s="12">
        <v>2</v>
      </c>
      <c r="L8" s="12">
        <v>10.06</v>
      </c>
      <c r="M8" s="12">
        <v>2</v>
      </c>
      <c r="N8" s="12">
        <v>37.54</v>
      </c>
      <c r="O8" s="12">
        <v>2</v>
      </c>
      <c r="P8" s="12">
        <v>17.309999999999999</v>
      </c>
      <c r="Q8" s="12">
        <v>2</v>
      </c>
      <c r="R8" s="41">
        <v>20.43</v>
      </c>
      <c r="S8" s="12">
        <v>2</v>
      </c>
      <c r="T8" s="12">
        <v>17.38</v>
      </c>
      <c r="U8" s="12">
        <v>4</v>
      </c>
      <c r="V8" s="12" t="s">
        <v>152</v>
      </c>
      <c r="W8" s="12">
        <v>2</v>
      </c>
      <c r="X8" s="12">
        <v>3450</v>
      </c>
      <c r="Y8" s="12"/>
      <c r="Z8" s="12"/>
      <c r="AA8" s="12">
        <v>14</v>
      </c>
      <c r="AB8" s="11">
        <f>SUM(C8,E8,G8,I8,K8,M8,O8,Q8,S8,U8,W8,Y8)</f>
        <v>21</v>
      </c>
      <c r="AC8" s="11">
        <v>9</v>
      </c>
      <c r="AD8" s="11"/>
      <c r="AE8" s="59">
        <v>11</v>
      </c>
      <c r="AF8" s="65"/>
    </row>
    <row r="9" spans="1:32" x14ac:dyDescent="0.25">
      <c r="A9" s="39" t="s">
        <v>63</v>
      </c>
      <c r="B9" s="40" t="s">
        <v>50</v>
      </c>
      <c r="C9" s="12">
        <v>2</v>
      </c>
      <c r="D9" s="12">
        <v>23.32</v>
      </c>
      <c r="E9" s="12">
        <v>2</v>
      </c>
      <c r="F9" s="12">
        <v>57.15</v>
      </c>
      <c r="G9" s="12">
        <v>3</v>
      </c>
      <c r="H9" s="12">
        <v>4.55</v>
      </c>
      <c r="I9" s="12">
        <v>1</v>
      </c>
      <c r="J9" s="12">
        <v>15270</v>
      </c>
      <c r="K9" s="12">
        <v>3</v>
      </c>
      <c r="L9" s="12">
        <v>10.14</v>
      </c>
      <c r="M9" s="12"/>
      <c r="N9" s="12"/>
      <c r="O9" s="12">
        <v>3</v>
      </c>
      <c r="P9" s="12">
        <v>17.36</v>
      </c>
      <c r="Q9" s="12">
        <v>3</v>
      </c>
      <c r="R9" s="41">
        <v>21</v>
      </c>
      <c r="S9" s="12"/>
      <c r="T9" s="12"/>
      <c r="U9" s="12">
        <v>3</v>
      </c>
      <c r="V9" s="12" t="s">
        <v>151</v>
      </c>
      <c r="W9" s="12"/>
      <c r="X9" s="12"/>
      <c r="Y9" s="12">
        <v>1</v>
      </c>
      <c r="Z9" s="12"/>
      <c r="AA9" s="12">
        <v>15</v>
      </c>
      <c r="AB9" s="11">
        <f>SUM(C9,E9,G9,I9,K9,M9,O9,Q9,S9,U9,W9,Y9)</f>
        <v>21</v>
      </c>
      <c r="AC9" s="11">
        <v>9</v>
      </c>
      <c r="AD9" s="11"/>
      <c r="AE9" s="59">
        <v>12</v>
      </c>
      <c r="AF9" s="65"/>
    </row>
    <row r="10" spans="1:32" x14ac:dyDescent="0.25">
      <c r="A10" s="39" t="s">
        <v>38</v>
      </c>
      <c r="B10" s="40" t="s">
        <v>52</v>
      </c>
      <c r="C10" s="12">
        <v>3</v>
      </c>
      <c r="D10" s="12">
        <v>23.47</v>
      </c>
      <c r="E10" s="12">
        <v>4</v>
      </c>
      <c r="F10" s="12" t="s">
        <v>95</v>
      </c>
      <c r="G10" s="12"/>
      <c r="H10" s="12"/>
      <c r="I10" s="12">
        <v>10</v>
      </c>
      <c r="J10" s="12">
        <v>12450</v>
      </c>
      <c r="K10" s="12"/>
      <c r="L10" s="12"/>
      <c r="M10" s="12">
        <v>5</v>
      </c>
      <c r="N10" s="12">
        <v>45.02</v>
      </c>
      <c r="O10" s="12"/>
      <c r="P10" s="12"/>
      <c r="Q10" s="12">
        <v>5</v>
      </c>
      <c r="R10" s="12">
        <v>22.01</v>
      </c>
      <c r="S10" s="12">
        <v>4</v>
      </c>
      <c r="T10" s="12">
        <v>19.32</v>
      </c>
      <c r="U10" s="12">
        <v>5</v>
      </c>
      <c r="V10" s="12" t="s">
        <v>160</v>
      </c>
      <c r="W10" s="12">
        <v>4</v>
      </c>
      <c r="X10" s="12">
        <v>3215</v>
      </c>
      <c r="Y10" s="12">
        <v>4</v>
      </c>
      <c r="Z10" s="12"/>
      <c r="AA10" s="12">
        <v>29</v>
      </c>
      <c r="AB10" s="11">
        <f>SUM(C10,E10,G10,I10,K10,M10,O10,Q10,S10,U10,W10,Y10)</f>
        <v>44</v>
      </c>
      <c r="AC10" s="11">
        <v>9</v>
      </c>
      <c r="AD10" s="11"/>
      <c r="AE10" s="59">
        <v>23</v>
      </c>
      <c r="AF10" s="65"/>
    </row>
    <row r="11" spans="1:32" x14ac:dyDescent="0.25">
      <c r="A11" s="42" t="s">
        <v>58</v>
      </c>
      <c r="B11" s="40" t="s">
        <v>61</v>
      </c>
      <c r="C11" s="12">
        <v>9</v>
      </c>
      <c r="D11" s="12">
        <v>26.58</v>
      </c>
      <c r="E11" s="12">
        <v>11</v>
      </c>
      <c r="F11" s="12" t="s">
        <v>90</v>
      </c>
      <c r="G11" s="12"/>
      <c r="H11" s="12"/>
      <c r="I11" s="12">
        <v>8</v>
      </c>
      <c r="J11" s="12">
        <v>12815</v>
      </c>
      <c r="K11" s="12">
        <v>9</v>
      </c>
      <c r="L11" s="12">
        <v>12.22</v>
      </c>
      <c r="M11" s="12"/>
      <c r="N11" s="12"/>
      <c r="O11" s="12">
        <v>7</v>
      </c>
      <c r="P11" s="41">
        <v>21.4</v>
      </c>
      <c r="Q11" s="12">
        <v>13</v>
      </c>
      <c r="R11" s="12">
        <v>25.43</v>
      </c>
      <c r="S11" s="12">
        <v>6</v>
      </c>
      <c r="T11" s="12">
        <v>21.32</v>
      </c>
      <c r="U11" s="12">
        <v>10</v>
      </c>
      <c r="V11" s="12" t="s">
        <v>147</v>
      </c>
      <c r="W11" s="12">
        <v>7</v>
      </c>
      <c r="X11" s="12">
        <v>2880</v>
      </c>
      <c r="Y11" s="12">
        <v>8</v>
      </c>
      <c r="Z11" s="12"/>
      <c r="AA11" s="12">
        <v>54</v>
      </c>
      <c r="AB11" s="11">
        <f>SUM(C11,E11,G11,I11,K11,M11,O11,Q11,S11,U11,W11,Y11)</f>
        <v>88</v>
      </c>
      <c r="AC11" s="11">
        <v>10</v>
      </c>
      <c r="AD11" s="11"/>
      <c r="AE11" s="59">
        <v>38</v>
      </c>
      <c r="AF11" s="65"/>
    </row>
    <row r="12" spans="1:32" x14ac:dyDescent="0.25">
      <c r="A12" s="42" t="s">
        <v>20</v>
      </c>
      <c r="B12" s="40" t="s">
        <v>61</v>
      </c>
      <c r="C12" s="12"/>
      <c r="D12" s="12"/>
      <c r="E12" s="12">
        <v>10</v>
      </c>
      <c r="F12" s="12" t="s">
        <v>97</v>
      </c>
      <c r="G12" s="12">
        <v>7</v>
      </c>
      <c r="H12" s="12">
        <v>5.28</v>
      </c>
      <c r="I12" s="12">
        <v>5</v>
      </c>
      <c r="J12" s="12">
        <v>12850</v>
      </c>
      <c r="K12" s="12">
        <v>6</v>
      </c>
      <c r="L12" s="12">
        <v>11.41</v>
      </c>
      <c r="M12" s="12">
        <v>7</v>
      </c>
      <c r="N12" s="12">
        <v>46.26</v>
      </c>
      <c r="O12" s="12"/>
      <c r="P12" s="12"/>
      <c r="Q12" s="12"/>
      <c r="R12" s="12"/>
      <c r="S12" s="12">
        <v>5</v>
      </c>
      <c r="T12" s="12">
        <v>21.08</v>
      </c>
      <c r="U12" s="12">
        <v>7</v>
      </c>
      <c r="V12" s="12" t="s">
        <v>146</v>
      </c>
      <c r="W12" s="12">
        <v>8</v>
      </c>
      <c r="X12" s="12">
        <v>2865</v>
      </c>
      <c r="Y12" s="12"/>
      <c r="Z12" s="12"/>
      <c r="AA12" s="12">
        <v>45</v>
      </c>
      <c r="AB12" s="11">
        <f>SUM(C12,E12,G12,I12,K12,M12,O12,Q12,S12,U12,W12,Y12)</f>
        <v>55</v>
      </c>
      <c r="AC12" s="11">
        <v>8</v>
      </c>
      <c r="AD12" s="11"/>
      <c r="AE12" s="59">
        <v>39</v>
      </c>
      <c r="AF12" s="65"/>
    </row>
    <row r="13" spans="1:32" x14ac:dyDescent="0.25">
      <c r="A13" s="39" t="s">
        <v>33</v>
      </c>
      <c r="B13" s="40" t="s">
        <v>52</v>
      </c>
      <c r="C13" s="12"/>
      <c r="D13" s="12"/>
      <c r="E13" s="12"/>
      <c r="F13" s="12"/>
      <c r="G13" s="12">
        <v>8</v>
      </c>
      <c r="H13" s="12">
        <v>5.37</v>
      </c>
      <c r="I13" s="12">
        <v>4</v>
      </c>
      <c r="J13" s="12">
        <v>13250</v>
      </c>
      <c r="K13" s="12">
        <v>7</v>
      </c>
      <c r="L13" s="12">
        <v>11.42</v>
      </c>
      <c r="M13" s="12"/>
      <c r="N13" s="12"/>
      <c r="O13" s="12"/>
      <c r="P13" s="12"/>
      <c r="Q13" s="12">
        <v>6</v>
      </c>
      <c r="R13" s="12">
        <v>23.28</v>
      </c>
      <c r="S13" s="12"/>
      <c r="T13" s="12"/>
      <c r="U13" s="12">
        <v>6</v>
      </c>
      <c r="V13" s="12" t="s">
        <v>157</v>
      </c>
      <c r="W13" s="12">
        <v>6</v>
      </c>
      <c r="X13" s="12">
        <v>2985</v>
      </c>
      <c r="Y13" s="12">
        <v>7</v>
      </c>
      <c r="Z13" s="12"/>
      <c r="AA13" s="12">
        <v>44</v>
      </c>
      <c r="AB13" s="11">
        <f>SUM(C13,E13,G13,I13,K13,M13,O13,Q13,S13,U13,W13,Y13)</f>
        <v>44</v>
      </c>
      <c r="AC13" s="11">
        <v>7</v>
      </c>
      <c r="AD13" s="11"/>
      <c r="AE13" s="59">
        <v>44</v>
      </c>
      <c r="AF13" s="65"/>
    </row>
    <row r="14" spans="1:32" x14ac:dyDescent="0.25">
      <c r="A14" s="42" t="s">
        <v>17</v>
      </c>
      <c r="B14" s="40" t="s">
        <v>49</v>
      </c>
      <c r="C14" s="12">
        <v>8</v>
      </c>
      <c r="D14" s="12">
        <v>26.56</v>
      </c>
      <c r="E14" s="12">
        <v>9</v>
      </c>
      <c r="F14" s="12" t="s">
        <v>91</v>
      </c>
      <c r="G14" s="12">
        <v>11</v>
      </c>
      <c r="H14" s="41">
        <v>6.1</v>
      </c>
      <c r="I14" s="12"/>
      <c r="J14" s="12"/>
      <c r="K14" s="12"/>
      <c r="L14" s="41"/>
      <c r="M14" s="12">
        <v>8</v>
      </c>
      <c r="N14" s="12">
        <v>46.29</v>
      </c>
      <c r="O14" s="12">
        <v>8</v>
      </c>
      <c r="P14" s="12">
        <v>21.59</v>
      </c>
      <c r="Q14" s="12">
        <v>12</v>
      </c>
      <c r="R14" s="12">
        <v>25.21</v>
      </c>
      <c r="S14" s="12"/>
      <c r="T14" s="12"/>
      <c r="U14" s="12">
        <v>8</v>
      </c>
      <c r="V14" s="12" t="s">
        <v>150</v>
      </c>
      <c r="W14" s="12">
        <v>9</v>
      </c>
      <c r="X14" s="12">
        <v>2835</v>
      </c>
      <c r="Y14" s="12">
        <v>10</v>
      </c>
      <c r="Z14" s="12"/>
      <c r="AA14" s="12">
        <v>60</v>
      </c>
      <c r="AB14" s="11">
        <f>SUM(C14,E14,G14,I14,K14,M14,O14,Q14,S14,U14,W14,Y14)</f>
        <v>83</v>
      </c>
      <c r="AC14" s="11">
        <v>9</v>
      </c>
      <c r="AD14" s="11"/>
      <c r="AE14" s="59">
        <v>47</v>
      </c>
      <c r="AF14" s="65"/>
    </row>
    <row r="15" spans="1:32" ht="14.4" customHeight="1" x14ac:dyDescent="0.25">
      <c r="A15" s="11" t="s">
        <v>81</v>
      </c>
      <c r="B15" s="12" t="s">
        <v>61</v>
      </c>
      <c r="C15" s="12">
        <v>14</v>
      </c>
      <c r="D15" s="12">
        <v>29.07</v>
      </c>
      <c r="E15" s="12">
        <v>13</v>
      </c>
      <c r="F15" s="12" t="s">
        <v>87</v>
      </c>
      <c r="G15" s="12">
        <v>14</v>
      </c>
      <c r="H15" s="12">
        <v>6.16</v>
      </c>
      <c r="I15" s="12">
        <v>10</v>
      </c>
      <c r="J15" s="12">
        <v>12450</v>
      </c>
      <c r="K15" s="12">
        <v>10</v>
      </c>
      <c r="L15" s="12">
        <v>12.38</v>
      </c>
      <c r="M15" s="12"/>
      <c r="N15" s="12"/>
      <c r="O15" s="12">
        <v>10</v>
      </c>
      <c r="P15" s="12">
        <v>22.27</v>
      </c>
      <c r="Q15" s="12">
        <v>11</v>
      </c>
      <c r="R15" s="12">
        <v>25.11</v>
      </c>
      <c r="S15" s="12">
        <v>7</v>
      </c>
      <c r="T15" s="12">
        <v>21.58</v>
      </c>
      <c r="U15" s="12"/>
      <c r="V15" s="12"/>
      <c r="W15" s="12">
        <v>10</v>
      </c>
      <c r="X15" s="12">
        <v>2815</v>
      </c>
      <c r="Y15" s="12"/>
      <c r="Z15" s="12"/>
      <c r="AA15" s="12">
        <v>71</v>
      </c>
      <c r="AB15" s="11">
        <f>SUM(C15,E15,G15,I15,K15,M15,O15,Q15,S15,U15,W15,Y15)</f>
        <v>99</v>
      </c>
      <c r="AC15" s="11">
        <v>9</v>
      </c>
      <c r="AD15" s="11"/>
      <c r="AE15" s="59">
        <v>55</v>
      </c>
      <c r="AF15" s="65"/>
    </row>
    <row r="16" spans="1:32" x14ac:dyDescent="0.25">
      <c r="A16" s="39" t="s">
        <v>40</v>
      </c>
      <c r="B16" s="40" t="s">
        <v>53</v>
      </c>
      <c r="C16" s="12">
        <v>12</v>
      </c>
      <c r="D16" s="12">
        <v>28.22</v>
      </c>
      <c r="E16" s="12">
        <v>12</v>
      </c>
      <c r="F16" s="12" t="s">
        <v>89</v>
      </c>
      <c r="G16" s="12">
        <v>12</v>
      </c>
      <c r="H16" s="12">
        <v>6.13</v>
      </c>
      <c r="I16" s="12">
        <v>12</v>
      </c>
      <c r="J16" s="12">
        <v>12350</v>
      </c>
      <c r="K16" s="12"/>
      <c r="L16" s="12"/>
      <c r="M16" s="12">
        <v>9</v>
      </c>
      <c r="N16" s="12">
        <v>51.27</v>
      </c>
      <c r="O16" s="12">
        <v>11</v>
      </c>
      <c r="P16" s="12">
        <v>23.58</v>
      </c>
      <c r="Q16" s="12">
        <v>16</v>
      </c>
      <c r="R16" s="12">
        <v>28.46</v>
      </c>
      <c r="S16" s="12"/>
      <c r="T16" s="12"/>
      <c r="U16" s="12"/>
      <c r="V16" s="12"/>
      <c r="W16" s="12">
        <v>15</v>
      </c>
      <c r="X16" s="12">
        <v>2550</v>
      </c>
      <c r="Y16" s="12">
        <v>12</v>
      </c>
      <c r="Z16" s="12"/>
      <c r="AA16" s="11">
        <v>80</v>
      </c>
      <c r="AB16" s="11">
        <f>SUM(C16,E16,G16,I16,K16,M16,O16,Q16,S16,U16,W16,Y16)</f>
        <v>111</v>
      </c>
      <c r="AC16" s="11">
        <v>9</v>
      </c>
      <c r="AD16" s="11"/>
      <c r="AE16" s="59">
        <v>62</v>
      </c>
      <c r="AF16" s="65"/>
    </row>
    <row r="17" spans="1:32" x14ac:dyDescent="0.25">
      <c r="A17" s="39" t="s">
        <v>43</v>
      </c>
      <c r="B17" s="40" t="s">
        <v>53</v>
      </c>
      <c r="C17" s="12">
        <v>13</v>
      </c>
      <c r="D17" s="12">
        <v>29.05</v>
      </c>
      <c r="E17" s="12">
        <v>14</v>
      </c>
      <c r="F17" s="12" t="s">
        <v>88</v>
      </c>
      <c r="G17" s="12">
        <v>15</v>
      </c>
      <c r="H17" s="12">
        <v>6.22</v>
      </c>
      <c r="I17" s="12">
        <v>13</v>
      </c>
      <c r="J17" s="12">
        <v>12125</v>
      </c>
      <c r="K17" s="12"/>
      <c r="L17" s="12"/>
      <c r="M17" s="12">
        <v>10</v>
      </c>
      <c r="N17" s="12">
        <v>51.31</v>
      </c>
      <c r="O17" s="12">
        <v>13</v>
      </c>
      <c r="P17" s="12">
        <v>29.51</v>
      </c>
      <c r="Q17" s="12">
        <v>18</v>
      </c>
      <c r="R17" s="12">
        <v>31.37</v>
      </c>
      <c r="S17" s="12">
        <v>11</v>
      </c>
      <c r="T17" s="12">
        <v>27.12</v>
      </c>
      <c r="U17" s="12"/>
      <c r="V17" s="12"/>
      <c r="W17" s="12"/>
      <c r="X17" s="12"/>
      <c r="Y17" s="12"/>
      <c r="Z17" s="12"/>
      <c r="AA17" s="12">
        <v>89</v>
      </c>
      <c r="AB17" s="11">
        <f>SUM(C17,E17,G17,I17,K17,M17,O17,Q17,S17,U17,W17,Y17)</f>
        <v>107</v>
      </c>
      <c r="AC17" s="11">
        <v>8</v>
      </c>
      <c r="AD17" s="11"/>
      <c r="AE17" s="59">
        <v>78</v>
      </c>
      <c r="AF17" s="65"/>
    </row>
    <row r="18" spans="1:32" x14ac:dyDescent="0.25">
      <c r="A18" s="39" t="s">
        <v>18</v>
      </c>
      <c r="B18" s="40" t="s">
        <v>60</v>
      </c>
      <c r="C18" s="12"/>
      <c r="D18" s="41"/>
      <c r="E18" s="12">
        <v>15</v>
      </c>
      <c r="F18" s="12" t="s">
        <v>96</v>
      </c>
      <c r="G18" s="12"/>
      <c r="H18" s="41"/>
      <c r="I18" s="12">
        <v>17</v>
      </c>
      <c r="J18" s="12">
        <v>10765</v>
      </c>
      <c r="K18" s="12">
        <v>11</v>
      </c>
      <c r="L18" s="12">
        <v>13.45</v>
      </c>
      <c r="M18" s="12">
        <v>11</v>
      </c>
      <c r="N18" s="12">
        <v>51.47</v>
      </c>
      <c r="O18" s="12"/>
      <c r="P18" s="12"/>
      <c r="Q18" s="12">
        <v>15</v>
      </c>
      <c r="R18" s="12">
        <v>28.22</v>
      </c>
      <c r="S18" s="12">
        <v>9</v>
      </c>
      <c r="T18" s="41">
        <v>23.4</v>
      </c>
      <c r="U18" s="12"/>
      <c r="V18" s="12"/>
      <c r="W18" s="12">
        <v>14</v>
      </c>
      <c r="X18" s="12">
        <v>2585</v>
      </c>
      <c r="Y18" s="12"/>
      <c r="Z18" s="12"/>
      <c r="AA18" s="12">
        <v>92</v>
      </c>
      <c r="AB18" s="11">
        <f>SUM(C18,E18,G18,I18,K18,M18,O18,Q18,S18,U18,W18,Y18)</f>
        <v>92</v>
      </c>
      <c r="AC18" s="11">
        <v>7</v>
      </c>
      <c r="AD18" s="11"/>
      <c r="AE18" s="59">
        <v>92</v>
      </c>
      <c r="AF18" s="65"/>
    </row>
    <row r="19" spans="1:32" x14ac:dyDescent="0.25">
      <c r="A19" s="1" t="s">
        <v>13</v>
      </c>
      <c r="B19" s="2" t="s">
        <v>48</v>
      </c>
      <c r="C19" s="8"/>
      <c r="D19" s="8"/>
      <c r="E19" s="8"/>
      <c r="F19" s="8"/>
      <c r="G19" s="14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6">
        <f>SUM(C19,E19,G19,I19,K19,M19,O19,Q19,S19,U19,W19,Y19)</f>
        <v>0</v>
      </c>
      <c r="AC19" s="6"/>
      <c r="AD19" s="11"/>
      <c r="AE19" s="62"/>
      <c r="AF19" s="66"/>
    </row>
    <row r="20" spans="1:32" s="4" customFormat="1" x14ac:dyDescent="0.25">
      <c r="A20" s="1" t="s">
        <v>32</v>
      </c>
      <c r="B20" s="2" t="s">
        <v>52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6">
        <f>SUM(C20,E20,G20,I20,K20,M20,O20,Q20,S20,U20,W20,Y20)</f>
        <v>0</v>
      </c>
      <c r="AC20" s="6"/>
      <c r="AD20" s="11"/>
      <c r="AE20" s="62"/>
      <c r="AF20" s="66"/>
    </row>
    <row r="21" spans="1:32" x14ac:dyDescent="0.25">
      <c r="A21" s="1" t="s">
        <v>45</v>
      </c>
      <c r="B21" s="2" t="s">
        <v>56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6">
        <f>SUM(C21,E21,G21,I21,K21,M21,O21,Q21,S21,U21,W21,Y21)</f>
        <v>0</v>
      </c>
      <c r="AC21" s="6"/>
      <c r="AD21" s="11"/>
      <c r="AE21" s="62"/>
      <c r="AF21" s="66"/>
    </row>
    <row r="22" spans="1:32" x14ac:dyDescent="0.25">
      <c r="A22" s="1" t="s">
        <v>47</v>
      </c>
      <c r="B22" s="2" t="s">
        <v>51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6">
        <f>SUM(C22,E22,G22,I22,K22,M22,O22,Q22,S22,U22,W22,Y22)</f>
        <v>0</v>
      </c>
      <c r="AC22" s="6"/>
      <c r="AD22" s="11"/>
      <c r="AE22" s="62"/>
      <c r="AF22" s="66"/>
    </row>
    <row r="23" spans="1:32" x14ac:dyDescent="0.25">
      <c r="A23" s="1" t="s">
        <v>28</v>
      </c>
      <c r="B23" s="2" t="s">
        <v>52</v>
      </c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v>5</v>
      </c>
      <c r="Z23" s="8"/>
      <c r="AA23" s="8"/>
      <c r="AB23" s="6">
        <f>SUM(C23,E23,G23,I23,K23,M23,O23,Q23,S23,U23,W23,Y23)</f>
        <v>5</v>
      </c>
      <c r="AC23" s="6"/>
      <c r="AD23" s="11"/>
      <c r="AE23" s="62"/>
      <c r="AF23" s="66"/>
    </row>
    <row r="24" spans="1:32" ht="14.4" customHeight="1" x14ac:dyDescent="0.25">
      <c r="A24" s="1" t="s">
        <v>62</v>
      </c>
      <c r="B24" s="2" t="s">
        <v>57</v>
      </c>
      <c r="C24" s="8"/>
      <c r="D24" s="9"/>
      <c r="E24" s="8"/>
      <c r="F24" s="8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6">
        <f>SUM(C24,E24,G24,I24,K24,M24,O24,Q24,S24,U24,W24,Y24)</f>
        <v>0</v>
      </c>
      <c r="AC24" s="6"/>
      <c r="AD24" s="11"/>
      <c r="AE24" s="62"/>
      <c r="AF24" s="66"/>
    </row>
    <row r="25" spans="1:32" x14ac:dyDescent="0.25">
      <c r="A25" s="1" t="s">
        <v>16</v>
      </c>
      <c r="B25" s="2" t="s">
        <v>49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6">
        <f>SUM(C25,E25,G25,I25,K25,M25,O25,Q25,S25,U25,W25,Y25)</f>
        <v>0</v>
      </c>
      <c r="AC25" s="6"/>
      <c r="AD25" s="11"/>
      <c r="AE25" s="62"/>
      <c r="AF25" s="66"/>
    </row>
    <row r="26" spans="1:32" ht="14.4" customHeight="1" x14ac:dyDescent="0.25">
      <c r="A26" s="1" t="s">
        <v>36</v>
      </c>
      <c r="B26" s="2" t="s">
        <v>52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6">
        <f>SUM(C26,E26,G26,I26,K26,M26,O26,Q26,S26,U26,W26,Y26)</f>
        <v>0</v>
      </c>
      <c r="AC26" s="6"/>
      <c r="AD26" s="11"/>
      <c r="AE26" s="62"/>
      <c r="AF26" s="66"/>
    </row>
    <row r="27" spans="1:32" x14ac:dyDescent="0.25">
      <c r="A27" s="1" t="s">
        <v>64</v>
      </c>
      <c r="B27" s="2" t="s">
        <v>51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6">
        <f>SUM(C27,E27,G27,I27,K27,M27,O27,Q27,S27,U27,W27,Y27)</f>
        <v>0</v>
      </c>
      <c r="AC27" s="6"/>
      <c r="AD27" s="11"/>
      <c r="AE27" s="62"/>
      <c r="AF27" s="66"/>
    </row>
    <row r="28" spans="1:32" s="4" customFormat="1" x14ac:dyDescent="0.25">
      <c r="A28" s="1" t="s">
        <v>23</v>
      </c>
      <c r="B28" s="2" t="s">
        <v>50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>
        <v>6</v>
      </c>
      <c r="N28" s="8">
        <v>45.31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6">
        <f>SUM(C28,E28,G28,I28,K28,M28,O28,Q28,S28,U28,W28,Y28)</f>
        <v>6</v>
      </c>
      <c r="AC28" s="6"/>
      <c r="AD28" s="11"/>
      <c r="AE28" s="62"/>
      <c r="AF28" s="66"/>
    </row>
    <row r="29" spans="1:32" x14ac:dyDescent="0.25">
      <c r="A29" s="6" t="s">
        <v>158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>
        <v>11</v>
      </c>
      <c r="V29" s="8" t="s">
        <v>161</v>
      </c>
      <c r="W29" s="8"/>
      <c r="X29" s="8"/>
      <c r="Y29" s="8"/>
      <c r="Z29" s="8"/>
      <c r="AA29" s="8"/>
      <c r="AB29" s="6">
        <f>SUM(C29,E29,G29,I29,K29,M29,O29,Q29,S29,U29,W29,Y29)</f>
        <v>11</v>
      </c>
      <c r="AC29" s="6"/>
      <c r="AD29" s="11"/>
      <c r="AE29" s="62"/>
      <c r="AF29" s="66"/>
    </row>
    <row r="30" spans="1:32" s="4" customFormat="1" x14ac:dyDescent="0.25">
      <c r="A30" s="1" t="s">
        <v>27</v>
      </c>
      <c r="B30" s="2" t="s">
        <v>51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>
        <v>12</v>
      </c>
      <c r="X30" s="8">
        <v>2715</v>
      </c>
      <c r="Y30" s="8"/>
      <c r="Z30" s="8"/>
      <c r="AA30" s="8"/>
      <c r="AB30" s="6">
        <f>SUM(C30,E30,G30,I30,K30,M30,O30,Q30,S30,U30,W30,Y30)</f>
        <v>12</v>
      </c>
      <c r="AC30" s="6"/>
      <c r="AD30" s="11"/>
      <c r="AE30" s="62"/>
      <c r="AF30" s="66"/>
    </row>
    <row r="31" spans="1:32" x14ac:dyDescent="0.25">
      <c r="A31" s="1" t="s">
        <v>34</v>
      </c>
      <c r="B31" s="2" t="s">
        <v>52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v>14</v>
      </c>
      <c r="R31" s="8">
        <v>27.19</v>
      </c>
      <c r="S31" s="8"/>
      <c r="T31" s="8"/>
      <c r="U31" s="8"/>
      <c r="V31" s="8"/>
      <c r="W31" s="8"/>
      <c r="X31" s="8"/>
      <c r="Y31" s="8"/>
      <c r="Z31" s="8"/>
      <c r="AA31" s="8"/>
      <c r="AB31" s="6">
        <f>SUM(C31,E31,G31,I31,K31,M31,O31,Q31,S31,U31,W31,Y31)</f>
        <v>14</v>
      </c>
      <c r="AC31" s="6"/>
      <c r="AD31" s="11"/>
      <c r="AE31" s="62"/>
      <c r="AF31" s="66"/>
    </row>
    <row r="32" spans="1:32" s="4" customFormat="1" ht="14.4" customHeight="1" x14ac:dyDescent="0.25">
      <c r="A32" s="1" t="s">
        <v>42</v>
      </c>
      <c r="B32" s="2" t="s">
        <v>52</v>
      </c>
      <c r="C32" s="8">
        <v>15</v>
      </c>
      <c r="D32" s="8">
        <v>29.57</v>
      </c>
      <c r="E32" s="8"/>
      <c r="F32" s="8"/>
      <c r="G32" s="8"/>
      <c r="H32" s="8"/>
      <c r="I32" s="8"/>
      <c r="J32" s="8"/>
      <c r="K32" s="8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6">
        <f>SUM(C32,E32,G32,I32,K32,M32,O32,Q32,S32,U32,W32,Y32)</f>
        <v>15</v>
      </c>
      <c r="AC32" s="6"/>
      <c r="AD32" s="11"/>
      <c r="AE32" s="59"/>
      <c r="AF32" s="65"/>
    </row>
    <row r="33" spans="1:32" x14ac:dyDescent="0.25">
      <c r="A33" s="1" t="s">
        <v>15</v>
      </c>
      <c r="B33" s="2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>
        <v>17</v>
      </c>
      <c r="X33" s="8">
        <v>2490</v>
      </c>
      <c r="Y33" s="8"/>
      <c r="Z33" s="8"/>
      <c r="AA33" s="8"/>
      <c r="AB33" s="6">
        <f>SUM(C33,E33,G33,I33,K33,M33,O33,Q33,S33,U33,W33,Y33)</f>
        <v>17</v>
      </c>
      <c r="AC33" s="6"/>
      <c r="AD33" s="11"/>
      <c r="AE33" s="62"/>
      <c r="AF33" s="66"/>
    </row>
    <row r="34" spans="1:32" x14ac:dyDescent="0.25">
      <c r="A34" s="1" t="s">
        <v>143</v>
      </c>
      <c r="B34" s="2" t="s">
        <v>52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v>8</v>
      </c>
      <c r="T34" s="9">
        <v>22.2</v>
      </c>
      <c r="U34" s="8"/>
      <c r="V34" s="8"/>
      <c r="W34" s="8">
        <v>11</v>
      </c>
      <c r="X34" s="8">
        <v>2760</v>
      </c>
      <c r="Y34" s="8">
        <v>9</v>
      </c>
      <c r="Z34" s="8"/>
      <c r="AA34" s="8"/>
      <c r="AB34" s="6">
        <f>SUM(C34,E34,G34,I34,K34,M34,O34,Q34,S34,U34,W34,Y34)</f>
        <v>28</v>
      </c>
      <c r="AC34" s="6"/>
      <c r="AD34" s="11"/>
      <c r="AE34" s="62"/>
      <c r="AF34" s="66"/>
    </row>
    <row r="35" spans="1:32" s="4" customFormat="1" x14ac:dyDescent="0.25">
      <c r="A35" s="1" t="s">
        <v>44</v>
      </c>
      <c r="B35" s="2" t="s">
        <v>55</v>
      </c>
      <c r="C35" s="8">
        <v>5</v>
      </c>
      <c r="D35" s="8">
        <v>26.16</v>
      </c>
      <c r="E35" s="8"/>
      <c r="F35" s="8"/>
      <c r="G35" s="14"/>
      <c r="H35" s="9"/>
      <c r="I35" s="8">
        <v>6</v>
      </c>
      <c r="J35" s="8">
        <v>12825</v>
      </c>
      <c r="K35" s="8"/>
      <c r="L35" s="8"/>
      <c r="M35" s="8"/>
      <c r="N35" s="8"/>
      <c r="O35" s="8"/>
      <c r="P35" s="8"/>
      <c r="Q35" s="8">
        <v>8</v>
      </c>
      <c r="R35" s="8">
        <v>24.32</v>
      </c>
      <c r="S35" s="8"/>
      <c r="T35" s="8"/>
      <c r="U35" s="8"/>
      <c r="V35" s="8"/>
      <c r="W35" s="8"/>
      <c r="X35" s="8"/>
      <c r="Y35" s="8"/>
      <c r="Z35" s="8"/>
      <c r="AA35" s="8"/>
      <c r="AB35" s="6">
        <f>SUM(C35,E35,G35,I35,K35,M35,O35,Q35,S35,U35,W35,Y35)</f>
        <v>19</v>
      </c>
      <c r="AC35" s="6"/>
      <c r="AD35" s="11"/>
      <c r="AE35" s="62"/>
      <c r="AF35" s="66"/>
    </row>
    <row r="36" spans="1:32" ht="14.4" customHeight="1" x14ac:dyDescent="0.25">
      <c r="A36" s="1" t="s">
        <v>19</v>
      </c>
      <c r="B36" s="2" t="s">
        <v>54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>
        <v>21</v>
      </c>
      <c r="X36" s="8">
        <v>2290</v>
      </c>
      <c r="Y36" s="8"/>
      <c r="Z36" s="8"/>
      <c r="AA36" s="8"/>
      <c r="AB36" s="6">
        <f>SUM(C36,E36,G36,I36,K36,M36,O36,Q36,S36,U36,W36,Y36)</f>
        <v>21</v>
      </c>
      <c r="AC36" s="6"/>
      <c r="AD36" s="11"/>
      <c r="AE36" s="62"/>
      <c r="AF36" s="66"/>
    </row>
    <row r="37" spans="1:32" s="4" customFormat="1" ht="14.4" customHeight="1" x14ac:dyDescent="0.25">
      <c r="A37" s="1" t="s">
        <v>21</v>
      </c>
      <c r="B37" s="2" t="s">
        <v>50</v>
      </c>
      <c r="C37" s="8"/>
      <c r="D37" s="8"/>
      <c r="E37" s="8"/>
      <c r="F37" s="8"/>
      <c r="G37" s="8">
        <v>4</v>
      </c>
      <c r="H37" s="8">
        <v>5.0599999999999996</v>
      </c>
      <c r="I37" s="8"/>
      <c r="J37" s="8"/>
      <c r="K37" s="8"/>
      <c r="L37" s="8"/>
      <c r="M37" s="8"/>
      <c r="N37" s="8"/>
      <c r="O37" s="8">
        <v>5</v>
      </c>
      <c r="P37" s="8">
        <v>19.27</v>
      </c>
      <c r="Q37" s="8"/>
      <c r="R37" s="8"/>
      <c r="S37" s="8"/>
      <c r="T37" s="8"/>
      <c r="U37" s="8">
        <v>13</v>
      </c>
      <c r="V37" s="8" t="s">
        <v>162</v>
      </c>
      <c r="W37" s="8"/>
      <c r="X37" s="8"/>
      <c r="Y37" s="8"/>
      <c r="Z37" s="8"/>
      <c r="AA37" s="8"/>
      <c r="AB37" s="6">
        <f>SUM(C37,E37,G37,I37,K37,M37,O37,Q37,S37,U37,W37,Y37)</f>
        <v>22</v>
      </c>
      <c r="AC37" s="6"/>
      <c r="AD37" s="11"/>
      <c r="AE37" s="62"/>
      <c r="AF37" s="66"/>
    </row>
    <row r="38" spans="1:32" x14ac:dyDescent="0.25">
      <c r="A38" s="1" t="s">
        <v>29</v>
      </c>
      <c r="B38" s="2" t="s">
        <v>51</v>
      </c>
      <c r="C38" s="8">
        <v>19</v>
      </c>
      <c r="D38" s="9" t="s">
        <v>82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>
        <v>5</v>
      </c>
      <c r="X38" s="8">
        <v>3200</v>
      </c>
      <c r="Y38" s="8">
        <v>3</v>
      </c>
      <c r="Z38" s="8"/>
      <c r="AA38" s="8"/>
      <c r="AB38" s="6">
        <f>SUM(C38,E38,G38,I38,K38,M38,O38,Q38,S38,U38,W38,Y38)</f>
        <v>27</v>
      </c>
      <c r="AC38" s="6"/>
      <c r="AD38" s="11"/>
      <c r="AE38" s="59"/>
      <c r="AF38" s="65"/>
    </row>
    <row r="39" spans="1:32" x14ac:dyDescent="0.25">
      <c r="A39" s="1" t="s">
        <v>12</v>
      </c>
      <c r="B39" s="2" t="s">
        <v>48</v>
      </c>
      <c r="C39" s="8"/>
      <c r="D39" s="8"/>
      <c r="E39" s="8"/>
      <c r="F39" s="8"/>
      <c r="G39" s="8"/>
      <c r="H39" s="8"/>
      <c r="I39" s="8">
        <v>14</v>
      </c>
      <c r="J39" s="8">
        <v>11475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>
        <v>16</v>
      </c>
      <c r="X39" s="8">
        <v>2510</v>
      </c>
      <c r="Y39" s="8"/>
      <c r="Z39" s="8"/>
      <c r="AA39" s="8"/>
      <c r="AB39" s="6">
        <f>SUM(C39,E39,G39,I39,K39,M39,O39,Q39,S39,U39,W39,Y39)</f>
        <v>30</v>
      </c>
      <c r="AC39" s="6"/>
      <c r="AD39" s="11"/>
      <c r="AE39" s="62"/>
      <c r="AF39" s="66"/>
    </row>
    <row r="40" spans="1:32" x14ac:dyDescent="0.25">
      <c r="A40" s="7" t="s">
        <v>46</v>
      </c>
      <c r="B40" s="2" t="s">
        <v>56</v>
      </c>
      <c r="C40" s="8"/>
      <c r="D40" s="8"/>
      <c r="E40" s="8">
        <v>8</v>
      </c>
      <c r="F40" s="8" t="s">
        <v>98</v>
      </c>
      <c r="G40" s="8">
        <v>5</v>
      </c>
      <c r="H40" s="8">
        <v>5.1100000000000003</v>
      </c>
      <c r="I40" s="8">
        <v>3</v>
      </c>
      <c r="J40" s="8">
        <v>13325</v>
      </c>
      <c r="K40" s="8">
        <v>5</v>
      </c>
      <c r="L40" s="8">
        <v>11.29</v>
      </c>
      <c r="M40" s="8"/>
      <c r="N40" s="8"/>
      <c r="O40" s="8">
        <v>6</v>
      </c>
      <c r="P40" s="8">
        <v>19.52</v>
      </c>
      <c r="Q40" s="8">
        <v>7</v>
      </c>
      <c r="R40" s="8">
        <v>23.37</v>
      </c>
      <c r="S40" s="8"/>
      <c r="T40" s="8"/>
      <c r="U40" s="8"/>
      <c r="V40" s="8"/>
      <c r="W40" s="8"/>
      <c r="X40" s="8"/>
      <c r="Y40" s="8"/>
      <c r="Z40" s="8"/>
      <c r="AA40" s="8"/>
      <c r="AB40" s="6">
        <f>SUM(C40,E40,G40,I40,K40,M40,O40,Q40,S40,U40,W40,Y40)</f>
        <v>34</v>
      </c>
      <c r="AC40" s="6"/>
      <c r="AD40" s="11"/>
      <c r="AE40" s="59"/>
      <c r="AF40" s="65"/>
    </row>
    <row r="41" spans="1:32" ht="14.4" customHeight="1" x14ac:dyDescent="0.25">
      <c r="A41" s="1" t="s">
        <v>25</v>
      </c>
      <c r="B41" s="2" t="s">
        <v>51</v>
      </c>
      <c r="C41" s="8">
        <v>6</v>
      </c>
      <c r="D41" s="9">
        <v>26.21</v>
      </c>
      <c r="E41" s="8">
        <v>6</v>
      </c>
      <c r="F41" s="9" t="s">
        <v>93</v>
      </c>
      <c r="G41" s="8"/>
      <c r="H41" s="8"/>
      <c r="I41" s="8"/>
      <c r="J41" s="8"/>
      <c r="K41" s="8"/>
      <c r="L41" s="8"/>
      <c r="M41" s="8">
        <v>4</v>
      </c>
      <c r="N41" s="9">
        <v>43.2</v>
      </c>
      <c r="O41" s="8"/>
      <c r="P41" s="8"/>
      <c r="Q41" s="8">
        <v>10</v>
      </c>
      <c r="R41" s="8">
        <v>24.46</v>
      </c>
      <c r="S41" s="8"/>
      <c r="T41" s="8"/>
      <c r="U41" s="8">
        <v>9</v>
      </c>
      <c r="V41" s="8" t="s">
        <v>154</v>
      </c>
      <c r="W41" s="8"/>
      <c r="X41" s="8"/>
      <c r="Y41" s="8">
        <v>6</v>
      </c>
      <c r="Z41" s="8"/>
      <c r="AA41" s="8"/>
      <c r="AB41" s="6">
        <f>SUM(C41,E41,G41,I41,K41,M41,O41,Q41,S41,U41,W41,Y41)</f>
        <v>41</v>
      </c>
      <c r="AC41" s="6"/>
      <c r="AD41" s="11"/>
      <c r="AE41" s="62"/>
      <c r="AF41" s="66"/>
    </row>
    <row r="42" spans="1:32" x14ac:dyDescent="0.25">
      <c r="A42" s="1" t="s">
        <v>39</v>
      </c>
      <c r="B42" s="2" t="s">
        <v>52</v>
      </c>
      <c r="C42" s="8">
        <v>7</v>
      </c>
      <c r="D42" s="8">
        <v>26.36</v>
      </c>
      <c r="E42" s="8">
        <v>7</v>
      </c>
      <c r="F42" s="8" t="s">
        <v>92</v>
      </c>
      <c r="G42" s="8"/>
      <c r="H42" s="8"/>
      <c r="I42" s="8">
        <v>6</v>
      </c>
      <c r="J42" s="8">
        <v>12825</v>
      </c>
      <c r="K42" s="8">
        <v>8</v>
      </c>
      <c r="L42" s="8">
        <v>11.46</v>
      </c>
      <c r="M42" s="8"/>
      <c r="N42" s="8"/>
      <c r="O42" s="8"/>
      <c r="P42" s="8"/>
      <c r="Q42" s="8">
        <v>9</v>
      </c>
      <c r="R42" s="8">
        <v>24.33</v>
      </c>
      <c r="S42" s="8"/>
      <c r="T42" s="9"/>
      <c r="U42" s="8"/>
      <c r="V42" s="8"/>
      <c r="W42" s="8"/>
      <c r="X42" s="8"/>
      <c r="Y42" s="8">
        <v>11</v>
      </c>
      <c r="Z42" s="8"/>
      <c r="AA42" s="8"/>
      <c r="AB42" s="6">
        <f>SUM(C42,E42,G42,I42,K42,M42,O42,Q42,S42,U42,W42,Y42)</f>
        <v>48</v>
      </c>
      <c r="AC42" s="6"/>
      <c r="AD42" s="11"/>
      <c r="AE42" s="62"/>
      <c r="AF42" s="66"/>
    </row>
    <row r="43" spans="1:32" s="4" customFormat="1" x14ac:dyDescent="0.25">
      <c r="A43" s="1" t="s">
        <v>30</v>
      </c>
      <c r="B43" s="2" t="s">
        <v>51</v>
      </c>
      <c r="C43" s="8">
        <v>10</v>
      </c>
      <c r="D43" s="8">
        <v>27.13</v>
      </c>
      <c r="E43" s="8"/>
      <c r="F43" s="8"/>
      <c r="G43" s="8">
        <v>10</v>
      </c>
      <c r="H43" s="8">
        <v>6.04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>
        <v>18</v>
      </c>
      <c r="X43" s="8">
        <v>2450</v>
      </c>
      <c r="Y43" s="8"/>
      <c r="Z43" s="8"/>
      <c r="AA43" s="8"/>
      <c r="AB43" s="6">
        <f>SUM(C43,E43,G43,I43,K43,M43,O43,Q43,S43,U43,W43,Y43)</f>
        <v>38</v>
      </c>
      <c r="AC43" s="6"/>
      <c r="AD43" s="11"/>
      <c r="AE43" s="62"/>
      <c r="AF43" s="66"/>
    </row>
    <row r="44" spans="1:32" ht="14.4" customHeight="1" x14ac:dyDescent="0.25">
      <c r="A44" s="1" t="s">
        <v>37</v>
      </c>
      <c r="B44" s="2" t="s">
        <v>53</v>
      </c>
      <c r="C44" s="8"/>
      <c r="D44" s="8"/>
      <c r="E44" s="8"/>
      <c r="F44" s="9"/>
      <c r="G44" s="8"/>
      <c r="H44" s="8"/>
      <c r="I44" s="8">
        <v>16</v>
      </c>
      <c r="J44" s="8">
        <v>10980</v>
      </c>
      <c r="K44" s="8"/>
      <c r="L44" s="9"/>
      <c r="M44" s="8"/>
      <c r="N44" s="8"/>
      <c r="O44" s="8"/>
      <c r="P44" s="8"/>
      <c r="Q44" s="8"/>
      <c r="R44" s="8"/>
      <c r="S44" s="8"/>
      <c r="T44" s="8"/>
      <c r="U44" s="8"/>
      <c r="V44" s="8"/>
      <c r="W44" s="8">
        <v>23</v>
      </c>
      <c r="X44" s="8">
        <v>1935</v>
      </c>
      <c r="Y44" s="8"/>
      <c r="Z44" s="8"/>
      <c r="AA44" s="8"/>
      <c r="AB44" s="6">
        <f>SUM(C44,E44,G44,I44,K44,M44,O44,Q44,S44,U44,W44,Y44)</f>
        <v>39</v>
      </c>
      <c r="AC44" s="6"/>
      <c r="AD44" s="11"/>
      <c r="AE44" s="59"/>
      <c r="AF44" s="65"/>
    </row>
    <row r="45" spans="1:32" s="4" customFormat="1" x14ac:dyDescent="0.25">
      <c r="A45" s="1" t="s">
        <v>35</v>
      </c>
      <c r="B45" s="2" t="s">
        <v>52</v>
      </c>
      <c r="C45" s="8">
        <v>17</v>
      </c>
      <c r="D45" s="8">
        <v>30.57</v>
      </c>
      <c r="E45" s="8">
        <v>16</v>
      </c>
      <c r="F45" s="8" t="s">
        <v>86</v>
      </c>
      <c r="G45" s="8"/>
      <c r="H45" s="8"/>
      <c r="I45" s="8"/>
      <c r="J45" s="8"/>
      <c r="K45" s="8"/>
      <c r="L45" s="8"/>
      <c r="M45" s="8"/>
      <c r="N45" s="8"/>
      <c r="O45" s="8">
        <v>12</v>
      </c>
      <c r="P45" s="8">
        <v>24.15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6">
        <f>SUM(C45,E45,G45,I45,K45,M45,O45,Q45,S45,U45,W45,Y45)</f>
        <v>45</v>
      </c>
      <c r="AC45" s="6"/>
      <c r="AD45" s="11"/>
      <c r="AE45" s="62"/>
      <c r="AF45" s="66"/>
    </row>
    <row r="46" spans="1:32" s="4" customFormat="1" ht="14.4" customHeight="1" x14ac:dyDescent="0.25">
      <c r="A46" s="1" t="s">
        <v>24</v>
      </c>
      <c r="B46" s="2" t="s">
        <v>50</v>
      </c>
      <c r="C46" s="8">
        <v>11</v>
      </c>
      <c r="D46" s="9">
        <v>28.1</v>
      </c>
      <c r="E46" s="8"/>
      <c r="F46" s="8"/>
      <c r="G46" s="14">
        <v>9</v>
      </c>
      <c r="H46" s="9">
        <v>6</v>
      </c>
      <c r="I46" s="8">
        <v>9</v>
      </c>
      <c r="J46" s="8">
        <v>12455</v>
      </c>
      <c r="K46" s="8"/>
      <c r="L46" s="8"/>
      <c r="M46" s="8"/>
      <c r="N46" s="8"/>
      <c r="O46" s="8">
        <v>9</v>
      </c>
      <c r="P46" s="8">
        <v>22.22</v>
      </c>
      <c r="Q46" s="8"/>
      <c r="R46" s="8"/>
      <c r="S46" s="8"/>
      <c r="T46" s="8"/>
      <c r="U46" s="8"/>
      <c r="V46" s="8"/>
      <c r="W46" s="8">
        <v>11</v>
      </c>
      <c r="X46" s="8">
        <v>2760</v>
      </c>
      <c r="Y46" s="8"/>
      <c r="Z46" s="8"/>
      <c r="AA46" s="8"/>
      <c r="AB46" s="6">
        <f>SUM(C46,E46,G46,I46,K46,M46,O46,Q46,S46,U46,W46,Y46)</f>
        <v>49</v>
      </c>
      <c r="AC46" s="6"/>
      <c r="AD46" s="11"/>
      <c r="AE46" s="62"/>
      <c r="AF46" s="66"/>
    </row>
    <row r="47" spans="1:32" s="4" customFormat="1" ht="14.4" customHeight="1" x14ac:dyDescent="0.25">
      <c r="A47" s="1" t="s">
        <v>11</v>
      </c>
      <c r="B47" s="2" t="s">
        <v>48</v>
      </c>
      <c r="C47" s="8">
        <v>16</v>
      </c>
      <c r="D47" s="8">
        <v>30.56</v>
      </c>
      <c r="E47" s="8"/>
      <c r="F47" s="8"/>
      <c r="G47" s="8">
        <v>13</v>
      </c>
      <c r="H47" s="8">
        <v>6.14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>
        <v>12</v>
      </c>
      <c r="V47" s="8" t="s">
        <v>148</v>
      </c>
      <c r="W47" s="8">
        <v>13</v>
      </c>
      <c r="X47" s="8">
        <v>2595</v>
      </c>
      <c r="Y47" s="8"/>
      <c r="Z47" s="8"/>
      <c r="AA47" s="8"/>
      <c r="AB47" s="6">
        <f>SUM(C47,E47,G47,I47,K47,M47,O47,Q47,S47,U47,W47,Y47)</f>
        <v>54</v>
      </c>
      <c r="AC47" s="6"/>
      <c r="AD47" s="11"/>
      <c r="AE47" s="62"/>
      <c r="AF47" s="66"/>
    </row>
    <row r="48" spans="1:32" s="4" customFormat="1" ht="14.4" customHeight="1" x14ac:dyDescent="0.25">
      <c r="A48" s="7" t="s">
        <v>31</v>
      </c>
      <c r="B48" s="2" t="s">
        <v>52</v>
      </c>
      <c r="C48" s="8">
        <v>18</v>
      </c>
      <c r="D48" s="9">
        <v>34.08</v>
      </c>
      <c r="E48" s="8"/>
      <c r="F48" s="8"/>
      <c r="G48" s="8"/>
      <c r="H48" s="8"/>
      <c r="I48" s="8">
        <v>18</v>
      </c>
      <c r="J48" s="8">
        <v>10605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>
        <v>22</v>
      </c>
      <c r="X48" s="8">
        <v>2285</v>
      </c>
      <c r="Y48" s="8"/>
      <c r="Z48" s="8"/>
      <c r="AA48" s="5"/>
      <c r="AB48" s="6">
        <f>SUM(C48,E48,G48,I48,K48,M48,O48,Q48,S48,U48,W48,Y48)</f>
        <v>58</v>
      </c>
      <c r="AC48" s="6"/>
      <c r="AD48" s="11"/>
      <c r="AE48" s="62"/>
      <c r="AF48" s="66"/>
    </row>
    <row r="49" spans="1:32" s="4" customFormat="1" ht="14.4" customHeight="1" x14ac:dyDescent="0.25">
      <c r="A49" s="7" t="s">
        <v>14</v>
      </c>
      <c r="B49" s="2" t="s">
        <v>49</v>
      </c>
      <c r="C49" s="8"/>
      <c r="D49" s="8"/>
      <c r="E49" s="8"/>
      <c r="F49" s="8"/>
      <c r="G49" s="8"/>
      <c r="H49" s="8"/>
      <c r="I49" s="8">
        <v>15</v>
      </c>
      <c r="J49" s="8">
        <v>11380</v>
      </c>
      <c r="K49" s="8"/>
      <c r="L49" s="9"/>
      <c r="M49" s="8"/>
      <c r="N49" s="8"/>
      <c r="O49" s="8"/>
      <c r="P49" s="8"/>
      <c r="Q49" s="8">
        <v>17</v>
      </c>
      <c r="R49" s="9">
        <v>29.1</v>
      </c>
      <c r="S49" s="8"/>
      <c r="T49" s="8"/>
      <c r="U49" s="8">
        <v>14</v>
      </c>
      <c r="V49" s="8" t="s">
        <v>149</v>
      </c>
      <c r="W49" s="8">
        <v>20</v>
      </c>
      <c r="X49" s="8">
        <v>2400</v>
      </c>
      <c r="Y49" s="8"/>
      <c r="Z49" s="8"/>
      <c r="AA49" s="8"/>
      <c r="AB49" s="6">
        <f>SUM(C49,E49,G49,I49,K49,M49,O49,Q49,S49,U49,W49,Y49)</f>
        <v>66</v>
      </c>
      <c r="AC49" s="6"/>
      <c r="AD49" s="11"/>
      <c r="AE49" s="59"/>
      <c r="AF49" s="65"/>
    </row>
    <row r="50" spans="1:32" s="4" customFormat="1" ht="14.4" customHeight="1" x14ac:dyDescent="0.25">
      <c r="A50" s="1" t="s">
        <v>10</v>
      </c>
      <c r="B50" s="2" t="s">
        <v>48</v>
      </c>
      <c r="C50" s="8"/>
      <c r="D50" s="8"/>
      <c r="E50" s="8"/>
      <c r="F50" s="8"/>
      <c r="G50" s="8">
        <v>16</v>
      </c>
      <c r="H50" s="8">
        <v>6.39</v>
      </c>
      <c r="I50" s="8">
        <v>19</v>
      </c>
      <c r="J50" s="8">
        <v>9680</v>
      </c>
      <c r="K50" s="8">
        <v>12</v>
      </c>
      <c r="L50" s="8">
        <v>14.39</v>
      </c>
      <c r="M50" s="8"/>
      <c r="N50" s="8"/>
      <c r="O50" s="8"/>
      <c r="P50" s="8"/>
      <c r="Q50" s="8"/>
      <c r="R50" s="8"/>
      <c r="S50" s="8">
        <v>10</v>
      </c>
      <c r="T50" s="8">
        <v>24.42</v>
      </c>
      <c r="U50" s="8"/>
      <c r="V50" s="8"/>
      <c r="W50" s="8">
        <v>19</v>
      </c>
      <c r="X50" s="8">
        <v>2420</v>
      </c>
      <c r="Y50" s="8"/>
      <c r="Z50" s="8"/>
      <c r="AA50" s="8"/>
      <c r="AB50" s="6">
        <f>SUM(C50,E50,G50,I50,K50,M50,O50,Q50,S50,U50,W50,Y50)</f>
        <v>76</v>
      </c>
      <c r="AC50" s="6"/>
      <c r="AD50" s="11"/>
      <c r="AE50" s="59"/>
      <c r="AF50" s="65"/>
    </row>
  </sheetData>
  <sortState xmlns:xlrd2="http://schemas.microsoft.com/office/spreadsheetml/2017/richdata2" ref="A6:AF50">
    <sortCondition ref="AE6:AE50"/>
  </sortState>
  <mergeCells count="38">
    <mergeCell ref="Y4:Z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G3:H3"/>
    <mergeCell ref="I3:J3"/>
    <mergeCell ref="K3:L3"/>
    <mergeCell ref="M3:N3"/>
    <mergeCell ref="O3:P3"/>
    <mergeCell ref="AA3:AD3"/>
    <mergeCell ref="A1:AC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C3:D3"/>
    <mergeCell ref="E3:F3"/>
  </mergeCells>
  <pageMargins left="0.7" right="0.7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FB5D-D662-42A4-B217-9EC2E11F075C}">
  <dimension ref="A1:C31"/>
  <sheetViews>
    <sheetView view="pageBreakPreview" zoomScale="90" zoomScaleNormal="110" zoomScaleSheetLayoutView="90" workbookViewId="0">
      <selection activeCell="A6" sqref="A6"/>
    </sheetView>
  </sheetViews>
  <sheetFormatPr defaultRowHeight="14.4" x14ac:dyDescent="0.3"/>
  <sheetData>
    <row r="1" spans="1:3" x14ac:dyDescent="0.3">
      <c r="A1" t="s">
        <v>127</v>
      </c>
      <c r="C1">
        <v>15270</v>
      </c>
    </row>
    <row r="2" spans="1:3" x14ac:dyDescent="0.3">
      <c r="A2" t="s">
        <v>122</v>
      </c>
      <c r="C2">
        <v>14370</v>
      </c>
    </row>
    <row r="3" spans="1:3" x14ac:dyDescent="0.3">
      <c r="A3" t="s">
        <v>119</v>
      </c>
      <c r="C3">
        <v>13325</v>
      </c>
    </row>
    <row r="4" spans="1:3" x14ac:dyDescent="0.3">
      <c r="A4" t="s">
        <v>106</v>
      </c>
      <c r="C4">
        <v>13250</v>
      </c>
    </row>
    <row r="5" spans="1:3" x14ac:dyDescent="0.3">
      <c r="A5" t="s">
        <v>125</v>
      </c>
      <c r="C5">
        <v>12850</v>
      </c>
    </row>
    <row r="6" spans="1:3" x14ac:dyDescent="0.3">
      <c r="A6" t="s">
        <v>123</v>
      </c>
      <c r="C6">
        <v>12825</v>
      </c>
    </row>
    <row r="7" spans="1:3" x14ac:dyDescent="0.3">
      <c r="A7" t="s">
        <v>126</v>
      </c>
      <c r="C7">
        <v>12825</v>
      </c>
    </row>
    <row r="8" spans="1:3" x14ac:dyDescent="0.3">
      <c r="A8" t="s">
        <v>124</v>
      </c>
      <c r="C8">
        <v>12815</v>
      </c>
    </row>
    <row r="9" spans="1:3" x14ac:dyDescent="0.3">
      <c r="A9" t="s">
        <v>107</v>
      </c>
      <c r="C9">
        <v>12550</v>
      </c>
    </row>
    <row r="10" spans="1:3" x14ac:dyDescent="0.3">
      <c r="A10" t="s">
        <v>104</v>
      </c>
      <c r="C10">
        <v>12455</v>
      </c>
    </row>
    <row r="11" spans="1:3" x14ac:dyDescent="0.3">
      <c r="A11" t="s">
        <v>103</v>
      </c>
      <c r="C11">
        <v>12450</v>
      </c>
    </row>
    <row r="12" spans="1:3" x14ac:dyDescent="0.3">
      <c r="A12" t="s">
        <v>108</v>
      </c>
      <c r="C12">
        <v>12450</v>
      </c>
    </row>
    <row r="13" spans="1:3" x14ac:dyDescent="0.3">
      <c r="A13" t="s">
        <v>105</v>
      </c>
      <c r="C13">
        <v>12350</v>
      </c>
    </row>
    <row r="14" spans="1:3" x14ac:dyDescent="0.3">
      <c r="A14" t="s">
        <v>132</v>
      </c>
      <c r="C14">
        <v>12125</v>
      </c>
    </row>
    <row r="15" spans="1:3" x14ac:dyDescent="0.3">
      <c r="A15" t="s">
        <v>128</v>
      </c>
      <c r="C15">
        <v>11700</v>
      </c>
    </row>
    <row r="16" spans="1:3" x14ac:dyDescent="0.3">
      <c r="A16" t="s">
        <v>116</v>
      </c>
      <c r="C16">
        <v>11500</v>
      </c>
    </row>
    <row r="17" spans="1:3" x14ac:dyDescent="0.3">
      <c r="A17" t="s">
        <v>113</v>
      </c>
      <c r="C17">
        <v>11475</v>
      </c>
    </row>
    <row r="18" spans="1:3" x14ac:dyDescent="0.3">
      <c r="A18" t="s">
        <v>130</v>
      </c>
      <c r="C18">
        <v>11380</v>
      </c>
    </row>
    <row r="19" spans="1:3" x14ac:dyDescent="0.3">
      <c r="A19" t="s">
        <v>102</v>
      </c>
      <c r="C19">
        <v>10980</v>
      </c>
    </row>
    <row r="20" spans="1:3" x14ac:dyDescent="0.3">
      <c r="A20" t="s">
        <v>121</v>
      </c>
      <c r="C20">
        <v>10765</v>
      </c>
    </row>
    <row r="21" spans="1:3" x14ac:dyDescent="0.3">
      <c r="A21" t="s">
        <v>131</v>
      </c>
      <c r="C21">
        <v>10605</v>
      </c>
    </row>
    <row r="22" spans="1:3" x14ac:dyDescent="0.3">
      <c r="A22" t="s">
        <v>117</v>
      </c>
      <c r="C22">
        <v>9680</v>
      </c>
    </row>
    <row r="23" spans="1:3" x14ac:dyDescent="0.3">
      <c r="A23" t="s">
        <v>120</v>
      </c>
      <c r="C23">
        <v>8810</v>
      </c>
    </row>
    <row r="24" spans="1:3" x14ac:dyDescent="0.3">
      <c r="A24" t="s">
        <v>129</v>
      </c>
      <c r="C24">
        <v>8810</v>
      </c>
    </row>
    <row r="25" spans="1:3" x14ac:dyDescent="0.3">
      <c r="A25" t="s">
        <v>115</v>
      </c>
      <c r="C25">
        <v>8785</v>
      </c>
    </row>
    <row r="26" spans="1:3" x14ac:dyDescent="0.3">
      <c r="A26" t="s">
        <v>112</v>
      </c>
      <c r="C26">
        <v>8760</v>
      </c>
    </row>
    <row r="27" spans="1:3" x14ac:dyDescent="0.3">
      <c r="A27" t="s">
        <v>118</v>
      </c>
      <c r="C27">
        <v>8735</v>
      </c>
    </row>
    <row r="28" spans="1:3" x14ac:dyDescent="0.3">
      <c r="A28" t="s">
        <v>114</v>
      </c>
      <c r="C28">
        <v>8560</v>
      </c>
    </row>
    <row r="29" spans="1:3" x14ac:dyDescent="0.3">
      <c r="A29" t="s">
        <v>111</v>
      </c>
      <c r="C29">
        <v>8110</v>
      </c>
    </row>
    <row r="30" spans="1:3" x14ac:dyDescent="0.3">
      <c r="A30" t="s">
        <v>110</v>
      </c>
      <c r="C30">
        <v>1025</v>
      </c>
    </row>
    <row r="31" spans="1:3" x14ac:dyDescent="0.3">
      <c r="A31" t="s">
        <v>109</v>
      </c>
      <c r="C31">
        <v>1005</v>
      </c>
    </row>
  </sheetData>
  <sortState xmlns:xlrd2="http://schemas.microsoft.com/office/spreadsheetml/2017/richdata2" ref="A1:C31">
    <sortCondition descending="1" ref="C1:C3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B046-9566-461D-81B7-4573897A4118}">
  <dimension ref="A1:Z16"/>
  <sheetViews>
    <sheetView workbookViewId="0">
      <selection activeCell="J10" sqref="J10"/>
    </sheetView>
  </sheetViews>
  <sheetFormatPr defaultRowHeight="14.4" x14ac:dyDescent="0.3"/>
  <sheetData>
    <row r="1" spans="1:26" ht="15" thickBot="1" x14ac:dyDescent="0.35">
      <c r="A1" s="37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5" thickBot="1" x14ac:dyDescent="0.35">
      <c r="A2" s="37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5" thickBot="1" x14ac:dyDescent="0.35">
      <c r="A3" s="37" t="s">
        <v>66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" thickBot="1" x14ac:dyDescent="0.35">
      <c r="A4" s="37" t="s">
        <v>67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5" thickBot="1" x14ac:dyDescent="0.35">
      <c r="A5" s="37" t="s">
        <v>68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5" thickBot="1" x14ac:dyDescent="0.35">
      <c r="A6" s="37" t="s">
        <v>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5" thickBot="1" x14ac:dyDescent="0.35">
      <c r="A7" s="37" t="s">
        <v>73</v>
      </c>
      <c r="B7" s="36"/>
      <c r="C7" s="36"/>
      <c r="D7" s="36"/>
      <c r="E7" s="36"/>
      <c r="F7" s="36"/>
      <c r="G7" s="36"/>
      <c r="H7" s="36"/>
      <c r="I7" s="36"/>
      <c r="J7" s="36"/>
      <c r="K7" s="36" t="s">
        <v>70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5" thickBot="1" x14ac:dyDescent="0.3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thickBot="1" x14ac:dyDescent="0.35">
      <c r="A9" s="37" t="s">
        <v>74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thickBot="1" x14ac:dyDescent="0.35">
      <c r="A10" s="37" t="s">
        <v>75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thickBot="1" x14ac:dyDescent="0.3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thickBot="1" x14ac:dyDescent="0.35">
      <c r="A12" s="37" t="s">
        <v>76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thickBot="1" x14ac:dyDescent="0.35">
      <c r="A13" s="37" t="s">
        <v>77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thickBot="1" x14ac:dyDescent="0.35">
      <c r="A14" s="37" t="s">
        <v>78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thickBot="1" x14ac:dyDescent="0.35">
      <c r="A15" s="37" t="s">
        <v>79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thickBot="1" x14ac:dyDescent="0.35">
      <c r="A16" s="37" t="s">
        <v>80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Officieel</vt:lpstr>
      <vt:lpstr>Officieus</vt:lpstr>
      <vt:lpstr>Uurloop LIesbos</vt:lpstr>
      <vt:lpstr>Bonusregeling</vt:lpstr>
      <vt:lpstr>Officieel!Afdrukbereik</vt:lpstr>
      <vt:lpstr>Officieus!Afdrukbereik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jdmpo</dc:creator>
  <cp:keywords/>
  <dc:description/>
  <cp:lastModifiedBy>jdmpo</cp:lastModifiedBy>
  <cp:revision/>
  <cp:lastPrinted>2022-02-03T18:58:08Z</cp:lastPrinted>
  <dcterms:created xsi:type="dcterms:W3CDTF">2021-02-28T14:25:24Z</dcterms:created>
  <dcterms:modified xsi:type="dcterms:W3CDTF">2023-01-08T15:18:26Z</dcterms:modified>
  <cp:category/>
  <cp:contentStatus/>
</cp:coreProperties>
</file>